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<sst xmlns="http://schemas.openxmlformats.org/spreadsheetml/2006/main" count="90" uniqueCount="62">
  <si>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Phase départementale n° 4</t>
  </si>
  <si>
    <t>Saison 2012 / 2013</t>
  </si>
  <si>
    <t xml:space="preserve">Département : </t>
  </si>
  <si>
    <t>VOSGES</t>
  </si>
  <si>
    <t>2 poules de 4 joueurs</t>
  </si>
  <si>
    <t xml:space="preserve">Matches au meilleur des </t>
  </si>
  <si>
    <t>frames, soit en</t>
  </si>
  <si>
    <t>frames gagnantes</t>
  </si>
  <si>
    <t xml:space="preserve">  M. joués</t>
  </si>
  <si>
    <t xml:space="preserve">  M. gagnés</t>
  </si>
  <si>
    <t xml:space="preserve">  Fr. gagnées</t>
  </si>
  <si>
    <t xml:space="preserve">  Fr. perdues</t>
  </si>
  <si>
    <t xml:space="preserve">  Différence</t>
  </si>
  <si>
    <t xml:space="preserve">  Average</t>
  </si>
  <si>
    <t xml:space="preserve">  Position</t>
  </si>
  <si>
    <t>convocations</t>
  </si>
  <si>
    <t>A</t>
  </si>
  <si>
    <t>Nom</t>
  </si>
  <si>
    <t>Prénom</t>
  </si>
  <si>
    <t>Club</t>
  </si>
  <si>
    <t>Joueurs</t>
  </si>
  <si>
    <t>Breaks</t>
  </si>
  <si>
    <t>8H</t>
  </si>
  <si>
    <t>TS1</t>
  </si>
  <si>
    <t>VAXELAIRE</t>
  </si>
  <si>
    <t>René</t>
  </si>
  <si>
    <t>VALDENAIRE</t>
  </si>
  <si>
    <t>Quentin</t>
  </si>
  <si>
    <t>9H</t>
  </si>
  <si>
    <t>VOIRIN</t>
  </si>
  <si>
    <t>Guy</t>
  </si>
  <si>
    <t>DRAHON</t>
  </si>
  <si>
    <t>Adrien</t>
  </si>
  <si>
    <t>B</t>
  </si>
  <si>
    <t>TS2</t>
  </si>
  <si>
    <t>MARTIN</t>
  </si>
  <si>
    <t>Michaël</t>
  </si>
  <si>
    <t>DURPOIX</t>
  </si>
  <si>
    <t>Christophe</t>
  </si>
  <si>
    <t>RIVOT</t>
  </si>
  <si>
    <t>Candide</t>
  </si>
  <si>
    <t>JEANDIDIER</t>
  </si>
  <si>
    <t>Emmanuel</t>
  </si>
  <si>
    <t>Demi-finales</t>
  </si>
  <si>
    <t>Coté perdants</t>
  </si>
  <si>
    <t>Classement</t>
  </si>
  <si>
    <t>1er</t>
  </si>
  <si>
    <t>RENE VAXELAIRE</t>
  </si>
  <si>
    <t>2ème</t>
  </si>
  <si>
    <t>EMMANUEL JEANDIDIER</t>
  </si>
  <si>
    <t>3ème</t>
  </si>
  <si>
    <t>ADRIEN DRAHON</t>
  </si>
  <si>
    <t>4ème</t>
  </si>
  <si>
    <t>MICHAEL MARTIN</t>
  </si>
  <si>
    <t>5ème</t>
  </si>
  <si>
    <t>CANDIDE RIVOT</t>
  </si>
  <si>
    <t>GUY VOIRIN</t>
  </si>
  <si>
    <t>7ème</t>
  </si>
  <si>
    <t>QUENTIN VALDENAIRE</t>
  </si>
  <si>
    <t>CHRISTOPHE DURPOIX</t>
  </si>
  <si>
    <t>SEULES LES CASES BLANCHES (SANS FORMULES) SONT A REMPLIR MANUELLEMENT</t>
  </si>
  <si>
    <t>MEILLEUR BREAK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</si>
</sst>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b/>
      <sz val="18"/>
      <color indexed="12"/>
      <name val="Arial"/>
      <family val="2"/>
    </font>
    <font>
      <b/>
      <sz val="15"/>
      <color indexed="12"/>
      <name val="Arial"/>
      <family val="2"/>
    </font>
    <font>
      <sz val="13"/>
      <color indexed="17"/>
      <name val="Arial"/>
      <family val="2"/>
    </font>
    <font>
      <sz val="15"/>
      <color indexed="12"/>
      <name val="Arial"/>
      <family val="2"/>
    </font>
    <font>
      <b/>
      <u val="single"/>
      <sz val="10"/>
      <color indexed="10"/>
      <name val="Comic Sans MS"/>
      <family val="4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i/>
      <u val="single"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54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20"/>
      <name val="Arial"/>
      <family val="2"/>
    </font>
    <font>
      <i/>
      <sz val="8"/>
      <color indexed="55"/>
      <name val="Arial"/>
      <family val="2"/>
    </font>
    <font>
      <i/>
      <sz val="10"/>
      <color indexed="63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 textRotation="90"/>
    </xf>
    <xf numFmtId="164" fontId="9" fillId="0" borderId="0" xfId="0" applyFont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/>
    </xf>
    <xf numFmtId="164" fontId="10" fillId="5" borderId="1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4" fontId="0" fillId="5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0" fillId="6" borderId="1" xfId="0" applyFill="1" applyBorder="1" applyAlignment="1">
      <alignment horizontal="center" vertical="center"/>
    </xf>
    <xf numFmtId="164" fontId="0" fillId="6" borderId="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7" borderId="1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8" borderId="1" xfId="0" applyFill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0" fillId="7" borderId="1" xfId="0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0" fillId="9" borderId="1" xfId="0" applyFont="1" applyFill="1" applyBorder="1" applyAlignment="1">
      <alignment horizontal="center" vertical="center"/>
    </xf>
    <xf numFmtId="164" fontId="10" fillId="10" borderId="1" xfId="0" applyFont="1" applyFill="1" applyBorder="1" applyAlignment="1">
      <alignment horizontal="center" vertical="center"/>
    </xf>
    <xf numFmtId="164" fontId="0" fillId="10" borderId="1" xfId="0" applyFont="1" applyFill="1" applyBorder="1" applyAlignment="1">
      <alignment horizontal="center" vertical="center"/>
    </xf>
    <xf numFmtId="164" fontId="10" fillId="11" borderId="1" xfId="0" applyFont="1" applyFill="1" applyBorder="1" applyAlignment="1">
      <alignment horizontal="center" vertical="center"/>
    </xf>
    <xf numFmtId="164" fontId="0" fillId="11" borderId="1" xfId="0" applyFont="1" applyFill="1" applyBorder="1" applyAlignment="1">
      <alignment horizontal="center" vertical="center"/>
    </xf>
    <xf numFmtId="164" fontId="10" fillId="12" borderId="1" xfId="0" applyFont="1" applyFill="1" applyBorder="1" applyAlignment="1">
      <alignment horizontal="center" vertical="center"/>
    </xf>
    <xf numFmtId="164" fontId="0" fillId="12" borderId="1" xfId="0" applyFont="1" applyFill="1" applyBorder="1" applyAlignment="1">
      <alignment horizontal="center" vertical="center"/>
    </xf>
    <xf numFmtId="164" fontId="10" fillId="13" borderId="1" xfId="0" applyFont="1" applyFill="1" applyBorder="1" applyAlignment="1">
      <alignment horizontal="center" vertical="center"/>
    </xf>
    <xf numFmtId="164" fontId="0" fillId="13" borderId="1" xfId="0" applyFont="1" applyFill="1" applyBorder="1" applyAlignment="1">
      <alignment horizontal="center" vertical="center"/>
    </xf>
    <xf numFmtId="164" fontId="10" fillId="14" borderId="1" xfId="0" applyFont="1" applyFill="1" applyBorder="1" applyAlignment="1">
      <alignment horizontal="center" vertical="center"/>
    </xf>
    <xf numFmtId="164" fontId="0" fillId="14" borderId="1" xfId="0" applyFont="1" applyFill="1" applyBorder="1" applyAlignment="1">
      <alignment horizontal="center" vertical="center"/>
    </xf>
    <xf numFmtId="164" fontId="10" fillId="8" borderId="1" xfId="0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7" fillId="0" borderId="4" xfId="0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vertical="center"/>
    </xf>
    <xf numFmtId="164" fontId="18" fillId="0" borderId="6" xfId="0" applyFont="1" applyBorder="1" applyAlignment="1">
      <alignment horizontal="center" vertical="center"/>
    </xf>
    <xf numFmtId="164" fontId="19" fillId="15" borderId="6" xfId="0" applyFont="1" applyFill="1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94" zoomScaleNormal="94" workbookViewId="0" topLeftCell="A1">
      <selection activeCell="G12" sqref="G12"/>
    </sheetView>
  </sheetViews>
  <sheetFormatPr defaultColWidth="12.57421875" defaultRowHeight="12.75"/>
  <cols>
    <col min="1" max="1" width="2.8515625" style="1" customWidth="1"/>
    <col min="2" max="2" width="11.7109375" style="1" customWidth="1"/>
    <col min="3" max="3" width="5.140625" style="1" customWidth="1"/>
    <col min="4" max="4" width="7.7109375" style="1" customWidth="1"/>
    <col min="5" max="5" width="3.8515625" style="1" customWidth="1"/>
    <col min="6" max="6" width="4.140625" style="1" customWidth="1"/>
    <col min="7" max="7" width="11.140625" style="1" customWidth="1"/>
    <col min="8" max="8" width="3.421875" style="1" customWidth="1"/>
    <col min="9" max="9" width="15.57421875" style="1" customWidth="1"/>
    <col min="10" max="10" width="3.57421875" style="2" customWidth="1"/>
    <col min="11" max="13" width="3.57421875" style="1" customWidth="1"/>
    <col min="14" max="14" width="4.7109375" style="1" customWidth="1"/>
    <col min="15" max="18" width="4.140625" style="1" customWidth="1"/>
    <col min="19" max="19" width="2.28125" style="1" customWidth="1"/>
    <col min="20" max="20" width="3.421875" style="1" customWidth="1"/>
    <col min="21" max="21" width="4.140625" style="1" customWidth="1"/>
    <col min="22" max="22" width="2.57421875" style="1" customWidth="1"/>
    <col min="23" max="23" width="1.7109375" style="1" customWidth="1"/>
    <col min="24" max="24" width="6.00390625" style="1" customWidth="1"/>
    <col min="25" max="25" width="9.28125" style="2" customWidth="1"/>
    <col min="26" max="33" width="4.28125" style="2" customWidth="1"/>
    <col min="34" max="34" width="8.57421875" style="2" customWidth="1"/>
    <col min="35" max="16384" width="11.57421875" style="1" customWidth="1"/>
  </cols>
  <sheetData>
    <row r="1" spans="1:35" ht="33.75" customHeight="1">
      <c r="A1" s="3"/>
      <c r="B1" s="4" t="s">
        <v>0</v>
      </c>
      <c r="C1" s="4"/>
      <c r="D1" s="4"/>
      <c r="E1" s="4"/>
      <c r="F1" s="4"/>
      <c r="G1" s="4"/>
      <c r="H1" s="4"/>
      <c r="I1" s="5" t="s">
        <v>1</v>
      </c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3"/>
      <c r="B2" s="7" t="s">
        <v>2</v>
      </c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75">
      <c r="A3" s="3"/>
      <c r="B3" s="8" t="s">
        <v>4</v>
      </c>
      <c r="C3" s="8"/>
      <c r="D3" s="8"/>
      <c r="E3" s="3"/>
      <c r="F3" s="3"/>
      <c r="G3" s="3"/>
      <c r="H3" s="9" t="s">
        <v>5</v>
      </c>
      <c r="I3" s="9"/>
      <c r="J3" s="9"/>
      <c r="K3" s="10">
        <v>3</v>
      </c>
      <c r="L3" s="11" t="s">
        <v>6</v>
      </c>
      <c r="M3" s="11"/>
      <c r="N3" s="11"/>
      <c r="O3" s="11"/>
      <c r="P3" s="10">
        <v>2</v>
      </c>
      <c r="Q3" s="9" t="s">
        <v>7</v>
      </c>
      <c r="R3" s="9"/>
      <c r="S3" s="9"/>
      <c r="T3" s="9"/>
      <c r="U3" s="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3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 t="s">
        <v>8</v>
      </c>
      <c r="O5" s="12" t="s">
        <v>9</v>
      </c>
      <c r="P5" s="12" t="s">
        <v>10</v>
      </c>
      <c r="Q5" s="12" t="s">
        <v>11</v>
      </c>
      <c r="R5" s="12" t="s">
        <v>12</v>
      </c>
      <c r="S5" s="12" t="s">
        <v>13</v>
      </c>
      <c r="T5" s="12"/>
      <c r="U5" s="12" t="s">
        <v>14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>
      <c r="A6" s="3"/>
      <c r="B6" s="13" t="s">
        <v>15</v>
      </c>
      <c r="C6" s="14" t="s">
        <v>16</v>
      </c>
      <c r="D6" s="15" t="s">
        <v>17</v>
      </c>
      <c r="E6" s="15"/>
      <c r="F6" s="15"/>
      <c r="G6" s="15" t="s">
        <v>18</v>
      </c>
      <c r="H6" s="15"/>
      <c r="I6" s="15" t="s">
        <v>19</v>
      </c>
      <c r="J6" s="16">
        <v>1</v>
      </c>
      <c r="K6" s="16">
        <v>2</v>
      </c>
      <c r="L6" s="16">
        <v>3</v>
      </c>
      <c r="M6" s="16">
        <v>4</v>
      </c>
      <c r="N6" s="12"/>
      <c r="O6" s="12"/>
      <c r="P6" s="12"/>
      <c r="Q6" s="12"/>
      <c r="R6" s="12"/>
      <c r="S6" s="12"/>
      <c r="T6" s="12"/>
      <c r="U6" s="12"/>
      <c r="V6" s="3"/>
      <c r="W6" s="3"/>
      <c r="X6" s="17" t="s">
        <v>20</v>
      </c>
      <c r="Y6" s="17" t="s">
        <v>20</v>
      </c>
      <c r="Z6" s="17" t="s">
        <v>21</v>
      </c>
      <c r="AA6" s="17"/>
      <c r="AB6" s="17"/>
      <c r="AC6" s="17"/>
      <c r="AD6" s="17"/>
      <c r="AE6" s="17"/>
      <c r="AF6" s="17"/>
      <c r="AG6"/>
      <c r="AH6"/>
      <c r="AI6" s="3"/>
    </row>
    <row r="7" spans="1:35" ht="15" customHeight="1">
      <c r="A7" s="3"/>
      <c r="B7" s="18" t="s">
        <v>22</v>
      </c>
      <c r="C7" s="19" t="s">
        <v>23</v>
      </c>
      <c r="D7" s="17" t="s">
        <v>24</v>
      </c>
      <c r="E7" s="17"/>
      <c r="F7" s="17"/>
      <c r="G7" s="20" t="s">
        <v>25</v>
      </c>
      <c r="H7" s="20"/>
      <c r="I7" s="20"/>
      <c r="J7" s="14"/>
      <c r="K7" s="21">
        <v>2</v>
      </c>
      <c r="L7" s="21">
        <v>2</v>
      </c>
      <c r="M7" s="21">
        <v>2</v>
      </c>
      <c r="N7" s="20">
        <f>4-COUNTBLANK(J7:M7)</f>
        <v>3</v>
      </c>
      <c r="O7" s="20">
        <f>COUNTIF(J7:M7,"=2")</f>
        <v>3</v>
      </c>
      <c r="P7" s="20">
        <f>SUM(J7:M7)</f>
        <v>6</v>
      </c>
      <c r="Q7" s="20">
        <f>J8+J9+J10</f>
        <v>0</v>
      </c>
      <c r="R7" s="20">
        <f>P7-Q7</f>
        <v>6</v>
      </c>
      <c r="S7" s="22">
        <f>IF(N7&lt;=0,"",R7/N7)</f>
        <v>2</v>
      </c>
      <c r="T7" s="22"/>
      <c r="U7" s="23">
        <v>1</v>
      </c>
      <c r="V7" s="3"/>
      <c r="W7" s="3"/>
      <c r="X7" s="20" t="str">
        <f>D7</f>
        <v>VAXELAIRE</v>
      </c>
      <c r="Y7" s="20"/>
      <c r="Z7" s="24">
        <v>33</v>
      </c>
      <c r="AA7" s="24">
        <v>25</v>
      </c>
      <c r="AB7" s="24">
        <v>21</v>
      </c>
      <c r="AC7" s="24">
        <v>45</v>
      </c>
      <c r="AD7" s="24">
        <v>35</v>
      </c>
      <c r="AE7" s="24">
        <v>46</v>
      </c>
      <c r="AF7" s="24">
        <v>33</v>
      </c>
      <c r="AG7"/>
      <c r="AH7"/>
      <c r="AI7" s="3"/>
    </row>
    <row r="8" spans="1:35" ht="15" customHeight="1">
      <c r="A8" s="3"/>
      <c r="B8" s="18" t="s">
        <v>22</v>
      </c>
      <c r="C8" s="16">
        <v>2</v>
      </c>
      <c r="D8" s="17" t="s">
        <v>26</v>
      </c>
      <c r="E8" s="17"/>
      <c r="F8" s="17"/>
      <c r="G8" s="20" t="s">
        <v>27</v>
      </c>
      <c r="H8" s="20"/>
      <c r="I8" s="20"/>
      <c r="J8" s="21">
        <v>0</v>
      </c>
      <c r="K8" s="14"/>
      <c r="L8" s="21">
        <v>2</v>
      </c>
      <c r="M8" s="21">
        <v>1</v>
      </c>
      <c r="N8" s="20">
        <f>4-COUNTBLANK(J8:M8)</f>
        <v>3</v>
      </c>
      <c r="O8" s="20">
        <f>COUNTIF(J8:M8,"=2")</f>
        <v>1</v>
      </c>
      <c r="P8" s="20">
        <f>SUM(J8:M8)</f>
        <v>3</v>
      </c>
      <c r="Q8" s="20">
        <f>K7+K9+K10</f>
        <v>5</v>
      </c>
      <c r="R8" s="20">
        <f>P8-Q8</f>
        <v>-2</v>
      </c>
      <c r="S8" s="22">
        <f>IF(N8&lt;=0,"",R8/N8)</f>
        <v>-0.6666666666666666</v>
      </c>
      <c r="T8" s="22"/>
      <c r="U8" s="23">
        <v>3</v>
      </c>
      <c r="V8" s="3"/>
      <c r="W8" s="3"/>
      <c r="X8" s="20" t="str">
        <f>D8</f>
        <v>VALDENAIRE</v>
      </c>
      <c r="Y8" s="20"/>
      <c r="Z8" s="24">
        <v>28</v>
      </c>
      <c r="AA8" s="24"/>
      <c r="AB8" s="24"/>
      <c r="AC8" s="24"/>
      <c r="AD8" s="24"/>
      <c r="AE8" s="24"/>
      <c r="AF8" s="24"/>
      <c r="AG8"/>
      <c r="AH8"/>
      <c r="AI8" s="3"/>
    </row>
    <row r="9" spans="1:35" ht="15" customHeight="1">
      <c r="A9" s="3"/>
      <c r="B9" s="18" t="s">
        <v>28</v>
      </c>
      <c r="C9" s="16">
        <v>3</v>
      </c>
      <c r="D9" s="17" t="s">
        <v>29</v>
      </c>
      <c r="E9" s="17"/>
      <c r="F9" s="17"/>
      <c r="G9" s="20" t="s">
        <v>30</v>
      </c>
      <c r="H9" s="20"/>
      <c r="I9" s="20"/>
      <c r="J9" s="21">
        <v>0</v>
      </c>
      <c r="K9" s="21">
        <v>1</v>
      </c>
      <c r="L9" s="14"/>
      <c r="M9" s="21">
        <v>1</v>
      </c>
      <c r="N9" s="20">
        <f>4-COUNTBLANK(J9:M9)</f>
        <v>3</v>
      </c>
      <c r="O9" s="20">
        <f>COUNTIF(J9:M9,"=2")</f>
        <v>0</v>
      </c>
      <c r="P9" s="20">
        <f>SUM(J9:M9)</f>
        <v>2</v>
      </c>
      <c r="Q9" s="20">
        <f>L7+L8+L10</f>
        <v>6</v>
      </c>
      <c r="R9" s="20">
        <f>P9-Q9</f>
        <v>-4</v>
      </c>
      <c r="S9" s="22">
        <f>IF(N9&lt;=0,"",R9/N9)</f>
        <v>-1.3333333333333333</v>
      </c>
      <c r="T9" s="22"/>
      <c r="U9" s="23">
        <v>4</v>
      </c>
      <c r="V9" s="3"/>
      <c r="W9" s="3"/>
      <c r="X9" s="20" t="str">
        <f>D9</f>
        <v>VOIRIN</v>
      </c>
      <c r="Y9" s="20"/>
      <c r="Z9" s="24"/>
      <c r="AA9" s="24"/>
      <c r="AB9" s="24"/>
      <c r="AC9" s="24"/>
      <c r="AD9" s="24"/>
      <c r="AE9" s="24"/>
      <c r="AF9" s="24"/>
      <c r="AG9"/>
      <c r="AH9"/>
      <c r="AI9" s="3"/>
    </row>
    <row r="10" spans="1:35" ht="15" customHeight="1">
      <c r="A10" s="3"/>
      <c r="B10" s="18" t="s">
        <v>28</v>
      </c>
      <c r="C10" s="16">
        <v>4</v>
      </c>
      <c r="D10" s="17" t="s">
        <v>31</v>
      </c>
      <c r="E10" s="17"/>
      <c r="F10" s="17"/>
      <c r="G10" s="20" t="s">
        <v>32</v>
      </c>
      <c r="H10" s="20"/>
      <c r="I10" s="20"/>
      <c r="J10" s="21">
        <v>0</v>
      </c>
      <c r="K10" s="21">
        <v>2</v>
      </c>
      <c r="L10" s="21">
        <v>2</v>
      </c>
      <c r="M10" s="14"/>
      <c r="N10" s="20">
        <f>4-COUNTBLANK(J10:M10)</f>
        <v>3</v>
      </c>
      <c r="O10" s="20">
        <f>COUNTIF(J10:M10,"=2")</f>
        <v>2</v>
      </c>
      <c r="P10" s="20">
        <f>SUM(J10:M10)</f>
        <v>4</v>
      </c>
      <c r="Q10" s="20">
        <f>M7+M8+M9</f>
        <v>4</v>
      </c>
      <c r="R10" s="20">
        <f>P10-Q10</f>
        <v>0</v>
      </c>
      <c r="S10" s="22">
        <f>IF(N10&lt;=0,"",R10/N10)</f>
        <v>0</v>
      </c>
      <c r="T10" s="22"/>
      <c r="U10" s="23">
        <v>2</v>
      </c>
      <c r="V10" s="3"/>
      <c r="W10" s="3"/>
      <c r="X10" s="20" t="str">
        <f>D10</f>
        <v>DRAHON</v>
      </c>
      <c r="Y10" s="20"/>
      <c r="Z10" s="24">
        <v>20</v>
      </c>
      <c r="AA10" s="24">
        <v>21</v>
      </c>
      <c r="AB10" s="24"/>
      <c r="AC10" s="24"/>
      <c r="AD10" s="24"/>
      <c r="AE10" s="24"/>
      <c r="AF10" s="24"/>
      <c r="AG10"/>
      <c r="AH10"/>
      <c r="AI10" s="3"/>
    </row>
    <row r="11" spans="1:35" ht="7.5" customHeight="1">
      <c r="A11" s="3"/>
      <c r="B11" s="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/>
      <c r="AH11"/>
      <c r="AI11" s="3"/>
    </row>
    <row r="12" spans="1:35" ht="3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2" t="s">
        <v>8</v>
      </c>
      <c r="O12" s="12" t="s">
        <v>9</v>
      </c>
      <c r="P12" s="12" t="s">
        <v>10</v>
      </c>
      <c r="Q12" s="12" t="s">
        <v>11</v>
      </c>
      <c r="R12" s="12" t="s">
        <v>12</v>
      </c>
      <c r="S12" s="12" t="s">
        <v>13</v>
      </c>
      <c r="T12" s="12"/>
      <c r="U12" s="12" t="s">
        <v>14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/>
      <c r="AH12"/>
      <c r="AI12" s="3"/>
    </row>
    <row r="13" spans="1:35" ht="15" customHeight="1">
      <c r="A13" s="3"/>
      <c r="B13" s="13" t="s">
        <v>15</v>
      </c>
      <c r="C13" s="14" t="s">
        <v>33</v>
      </c>
      <c r="D13" s="15" t="s">
        <v>17</v>
      </c>
      <c r="E13" s="15"/>
      <c r="F13" s="15"/>
      <c r="G13" s="15" t="s">
        <v>18</v>
      </c>
      <c r="H13" s="15"/>
      <c r="I13" s="15" t="s">
        <v>19</v>
      </c>
      <c r="J13" s="16">
        <v>1</v>
      </c>
      <c r="K13" s="16">
        <v>2</v>
      </c>
      <c r="L13" s="16">
        <v>3</v>
      </c>
      <c r="M13" s="16">
        <v>4</v>
      </c>
      <c r="N13" s="12"/>
      <c r="O13" s="12"/>
      <c r="P13" s="12"/>
      <c r="Q13" s="12"/>
      <c r="R13" s="12"/>
      <c r="S13" s="12"/>
      <c r="T13" s="12"/>
      <c r="U13" s="12"/>
      <c r="V13" s="3"/>
      <c r="W13" s="3"/>
      <c r="X13" s="17" t="s">
        <v>20</v>
      </c>
      <c r="Y13" s="17" t="s">
        <v>20</v>
      </c>
      <c r="Z13" s="17" t="s">
        <v>21</v>
      </c>
      <c r="AA13" s="17"/>
      <c r="AB13" s="17"/>
      <c r="AC13" s="17"/>
      <c r="AD13" s="17"/>
      <c r="AE13" s="17"/>
      <c r="AF13" s="17"/>
      <c r="AG13"/>
      <c r="AH13"/>
      <c r="AI13" s="3"/>
    </row>
    <row r="14" spans="1:35" ht="15" customHeight="1">
      <c r="A14" s="3"/>
      <c r="B14" s="18"/>
      <c r="C14" s="19" t="s">
        <v>34</v>
      </c>
      <c r="D14" s="17" t="s">
        <v>35</v>
      </c>
      <c r="E14" s="17"/>
      <c r="F14" s="17"/>
      <c r="G14" s="20" t="s">
        <v>36</v>
      </c>
      <c r="H14" s="20"/>
      <c r="I14" s="20"/>
      <c r="J14" s="14"/>
      <c r="K14" s="21">
        <v>2</v>
      </c>
      <c r="L14" s="21">
        <v>2</v>
      </c>
      <c r="M14" s="21">
        <v>0</v>
      </c>
      <c r="N14" s="20">
        <f>4-COUNTBLANK(J14:M14)</f>
        <v>3</v>
      </c>
      <c r="O14" s="20">
        <f>COUNTIF(J14:M14,"=2")</f>
        <v>2</v>
      </c>
      <c r="P14" s="20">
        <f>SUM(J14:M14)</f>
        <v>4</v>
      </c>
      <c r="Q14" s="20">
        <f>J15+J16+J17</f>
        <v>2</v>
      </c>
      <c r="R14" s="20">
        <f>P14-Q14</f>
        <v>2</v>
      </c>
      <c r="S14" s="22">
        <f>IF(N14&lt;=0,"",R14/N14)</f>
        <v>0.6666666666666666</v>
      </c>
      <c r="T14" s="22"/>
      <c r="U14" s="23">
        <v>2</v>
      </c>
      <c r="V14" s="3"/>
      <c r="W14" s="3"/>
      <c r="X14" s="20" t="str">
        <f>D14</f>
        <v>MARTIN</v>
      </c>
      <c r="Y14" s="20"/>
      <c r="Z14" s="24">
        <v>24</v>
      </c>
      <c r="AA14" s="24">
        <v>25</v>
      </c>
      <c r="AB14" s="24"/>
      <c r="AC14" s="24"/>
      <c r="AD14" s="24"/>
      <c r="AE14" s="24"/>
      <c r="AF14" s="24"/>
      <c r="AG14"/>
      <c r="AH14"/>
      <c r="AI14" s="3"/>
    </row>
    <row r="15" spans="1:35" ht="15" customHeight="1">
      <c r="A15" s="3"/>
      <c r="B15" s="18"/>
      <c r="C15" s="16">
        <v>2</v>
      </c>
      <c r="D15" s="17" t="s">
        <v>37</v>
      </c>
      <c r="E15" s="17"/>
      <c r="F15" s="17"/>
      <c r="G15" s="20" t="s">
        <v>38</v>
      </c>
      <c r="H15" s="20"/>
      <c r="I15" s="20"/>
      <c r="J15" s="21">
        <v>0</v>
      </c>
      <c r="K15" s="14"/>
      <c r="L15" s="21">
        <v>2</v>
      </c>
      <c r="M15" s="21">
        <v>0</v>
      </c>
      <c r="N15" s="20">
        <f>4-COUNTBLANK(J15:M15)</f>
        <v>3</v>
      </c>
      <c r="O15" s="20">
        <f>COUNTIF(J15:M15,"=2")</f>
        <v>1</v>
      </c>
      <c r="P15" s="20">
        <f>SUM(J15:M15)</f>
        <v>2</v>
      </c>
      <c r="Q15" s="20">
        <f>K14+K16+K17</f>
        <v>4</v>
      </c>
      <c r="R15" s="20">
        <f>P15-Q15</f>
        <v>-2</v>
      </c>
      <c r="S15" s="22">
        <f>IF(N15&lt;=0,"",R15/N15)</f>
        <v>-0.6666666666666666</v>
      </c>
      <c r="T15" s="22"/>
      <c r="U15" s="23">
        <v>3</v>
      </c>
      <c r="V15" s="3"/>
      <c r="W15" s="3"/>
      <c r="X15" s="20" t="str">
        <f>D15</f>
        <v>DURPOIX</v>
      </c>
      <c r="Y15" s="20"/>
      <c r="Z15" s="24">
        <v>26</v>
      </c>
      <c r="AA15" s="24"/>
      <c r="AB15" s="24"/>
      <c r="AC15" s="24"/>
      <c r="AD15" s="24"/>
      <c r="AE15" s="24"/>
      <c r="AF15" s="24"/>
      <c r="AG15"/>
      <c r="AH15"/>
      <c r="AI15" s="3"/>
    </row>
    <row r="16" spans="1:35" ht="15" customHeight="1">
      <c r="A16" s="3"/>
      <c r="B16" s="18"/>
      <c r="C16" s="16">
        <v>3</v>
      </c>
      <c r="D16" s="17" t="s">
        <v>39</v>
      </c>
      <c r="E16" s="17"/>
      <c r="F16" s="17"/>
      <c r="G16" s="20" t="s">
        <v>40</v>
      </c>
      <c r="H16" s="20"/>
      <c r="I16" s="20"/>
      <c r="J16" s="21">
        <v>0</v>
      </c>
      <c r="K16" s="21">
        <v>0</v>
      </c>
      <c r="L16" s="14"/>
      <c r="M16" s="21">
        <v>1</v>
      </c>
      <c r="N16" s="20">
        <f>4-COUNTBLANK(J16:M16)</f>
        <v>3</v>
      </c>
      <c r="O16" s="20">
        <f>COUNTIF(J16:M16,"=2")</f>
        <v>0</v>
      </c>
      <c r="P16" s="20">
        <f>SUM(J16:M16)</f>
        <v>1</v>
      </c>
      <c r="Q16" s="20">
        <f>L14+L15+L17</f>
        <v>6</v>
      </c>
      <c r="R16" s="20">
        <f>P16-Q16</f>
        <v>-5</v>
      </c>
      <c r="S16" s="22">
        <f>IF(N16&lt;=0,"",R16/N16)</f>
        <v>-1.6666666666666667</v>
      </c>
      <c r="T16" s="22"/>
      <c r="U16" s="23">
        <v>4</v>
      </c>
      <c r="V16" s="3"/>
      <c r="W16" s="3"/>
      <c r="X16" s="20" t="str">
        <f>D16</f>
        <v>RIVOT</v>
      </c>
      <c r="Y16" s="20"/>
      <c r="Z16" s="24"/>
      <c r="AA16" s="24"/>
      <c r="AB16" s="24"/>
      <c r="AC16" s="24"/>
      <c r="AD16" s="24"/>
      <c r="AE16" s="24"/>
      <c r="AF16" s="24"/>
      <c r="AG16"/>
      <c r="AH16"/>
      <c r="AI16" s="3"/>
    </row>
    <row r="17" spans="1:35" ht="15" customHeight="1">
      <c r="A17" s="3"/>
      <c r="B17" s="18"/>
      <c r="C17" s="16">
        <v>4</v>
      </c>
      <c r="D17" s="17" t="s">
        <v>41</v>
      </c>
      <c r="E17" s="17"/>
      <c r="F17" s="17"/>
      <c r="G17" s="20" t="s">
        <v>42</v>
      </c>
      <c r="H17" s="20"/>
      <c r="I17" s="20"/>
      <c r="J17" s="21">
        <v>2</v>
      </c>
      <c r="K17" s="21">
        <v>2</v>
      </c>
      <c r="L17" s="21">
        <v>2</v>
      </c>
      <c r="M17" s="14"/>
      <c r="N17" s="20">
        <f>4-COUNTBLANK(J17:M17)</f>
        <v>3</v>
      </c>
      <c r="O17" s="20">
        <f>COUNTIF(J17:M17,"=2")</f>
        <v>3</v>
      </c>
      <c r="P17" s="20">
        <f>SUM(J17:M17)</f>
        <v>6</v>
      </c>
      <c r="Q17" s="20">
        <f>M14+M15+M16</f>
        <v>1</v>
      </c>
      <c r="R17" s="20">
        <f>P17-Q17</f>
        <v>5</v>
      </c>
      <c r="S17" s="22">
        <f>IF(N17&lt;=0,"",R17/N17)</f>
        <v>1.6666666666666667</v>
      </c>
      <c r="T17" s="22"/>
      <c r="U17" s="23">
        <v>1</v>
      </c>
      <c r="V17" s="3"/>
      <c r="W17" s="3"/>
      <c r="X17" s="20" t="str">
        <f>D17</f>
        <v>JEANDIDIER</v>
      </c>
      <c r="Y17" s="20"/>
      <c r="Z17" s="24">
        <v>24</v>
      </c>
      <c r="AA17" s="24">
        <v>42</v>
      </c>
      <c r="AB17" s="24">
        <v>31</v>
      </c>
      <c r="AC17" s="24"/>
      <c r="AD17" s="24"/>
      <c r="AE17" s="24"/>
      <c r="AF17" s="24"/>
      <c r="AG17"/>
      <c r="AH17"/>
      <c r="AI17" s="3"/>
    </row>
    <row r="18" spans="1:35" ht="7.5" customHeight="1">
      <c r="A18" s="3"/>
      <c r="B18" s="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4.25" customHeight="1">
      <c r="A19" s="3"/>
      <c r="B19" s="3"/>
      <c r="C19" s="25"/>
      <c r="D19" s="25"/>
      <c r="E19" s="2"/>
      <c r="F19" s="2"/>
      <c r="G19" s="2"/>
      <c r="H19" s="2"/>
      <c r="I19" s="26" t="s">
        <v>43</v>
      </c>
      <c r="J19" s="26"/>
      <c r="K19" s="2"/>
      <c r="L19" s="2"/>
      <c r="M19" s="2"/>
      <c r="N19" s="2"/>
      <c r="O19" s="2"/>
      <c r="P19" s="2"/>
      <c r="Q19" s="25"/>
      <c r="R19" s="25"/>
      <c r="S19" s="25"/>
      <c r="T19" s="25"/>
      <c r="U19" s="2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4.25" customHeight="1">
      <c r="A20" s="3"/>
      <c r="B20" s="3"/>
      <c r="C20" s="25"/>
      <c r="D20" s="25"/>
      <c r="E20" s="27"/>
      <c r="F20" s="27"/>
      <c r="G20" s="27"/>
      <c r="H20" s="2"/>
      <c r="I20" s="2"/>
      <c r="K20" s="2"/>
      <c r="L20" s="27"/>
      <c r="M20" s="27"/>
      <c r="N20" s="27"/>
      <c r="O20" s="27"/>
      <c r="P20" s="27"/>
      <c r="Q20" s="25"/>
      <c r="R20" s="25"/>
      <c r="S20" s="25"/>
      <c r="T20" s="25"/>
      <c r="U20" s="25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4.25" customHeight="1">
      <c r="A21" s="3"/>
      <c r="B21" s="3"/>
      <c r="C21" s="25"/>
      <c r="D21" s="25"/>
      <c r="E21" s="2"/>
      <c r="F21" s="2"/>
      <c r="G21" s="2"/>
      <c r="H21" s="28"/>
      <c r="I21" s="29" t="s">
        <v>24</v>
      </c>
      <c r="J21" s="21">
        <v>2</v>
      </c>
      <c r="K21" s="30"/>
      <c r="L21" s="2"/>
      <c r="M21" s="2"/>
      <c r="N21" s="2"/>
      <c r="O21" s="2"/>
      <c r="P21" s="2"/>
      <c r="Q21" s="25"/>
      <c r="R21" s="25"/>
      <c r="S21" s="25"/>
      <c r="T21" s="25"/>
      <c r="U21" s="2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4.25" customHeight="1">
      <c r="A22" s="3"/>
      <c r="B22" s="3"/>
      <c r="C22" s="25"/>
      <c r="D22" s="25"/>
      <c r="E22" s="21">
        <v>0</v>
      </c>
      <c r="F22" s="31" t="str">
        <f>IF(J21=J23,"",IF(J21&lt;J23,I21,I23))</f>
        <v>MARTIN</v>
      </c>
      <c r="G22" s="31"/>
      <c r="H22" s="2"/>
      <c r="I22" s="32"/>
      <c r="K22" s="2"/>
      <c r="L22" s="33" t="str">
        <f>IF(J21=J23,"",IF(J21&lt;J23,I23,I21))</f>
        <v>VAXELAIRE</v>
      </c>
      <c r="M22" s="33"/>
      <c r="N22" s="33"/>
      <c r="O22" s="33"/>
      <c r="P22" s="21">
        <v>2</v>
      </c>
      <c r="Q22" s="25"/>
      <c r="R22" s="25"/>
      <c r="S22" s="25"/>
      <c r="T22" s="25"/>
      <c r="U22" s="2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4.25" customHeight="1">
      <c r="A23" s="3"/>
      <c r="B23" s="3"/>
      <c r="C23" s="25"/>
      <c r="D23" s="25"/>
      <c r="E23" s="2"/>
      <c r="F23" s="2"/>
      <c r="G23" s="2"/>
      <c r="H23" s="30"/>
      <c r="I23" s="34" t="s">
        <v>35</v>
      </c>
      <c r="J23" s="21">
        <v>1</v>
      </c>
      <c r="K23" s="28"/>
      <c r="L23" s="2"/>
      <c r="M23" s="2"/>
      <c r="N23" s="2"/>
      <c r="O23" s="2"/>
      <c r="P23" s="2"/>
      <c r="Q23" s="25"/>
      <c r="R23" s="25"/>
      <c r="S23" s="25"/>
      <c r="T23" s="25"/>
      <c r="U23" s="2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4.25" customHeight="1">
      <c r="A24" s="3"/>
      <c r="B24" s="3"/>
      <c r="C24" s="25"/>
      <c r="D24" s="25"/>
      <c r="E24" s="35"/>
      <c r="F24" s="35"/>
      <c r="G24" s="35"/>
      <c r="H24" s="2"/>
      <c r="I24" s="2"/>
      <c r="K24" s="2"/>
      <c r="L24" s="35"/>
      <c r="M24" s="35"/>
      <c r="N24" s="35"/>
      <c r="O24" s="35"/>
      <c r="P24" s="35"/>
      <c r="Q24" s="25"/>
      <c r="R24" s="25"/>
      <c r="S24" s="25"/>
      <c r="T24" s="25"/>
      <c r="U24" s="25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4.25" customHeight="1">
      <c r="A25" s="3"/>
      <c r="B25" s="3"/>
      <c r="C25" s="25"/>
      <c r="D25" s="25"/>
      <c r="E25" s="2"/>
      <c r="F25" s="2"/>
      <c r="G25" s="2"/>
      <c r="H25" s="28"/>
      <c r="I25" s="29" t="s">
        <v>41</v>
      </c>
      <c r="J25" s="21">
        <v>2</v>
      </c>
      <c r="K25" s="30"/>
      <c r="L25" s="2"/>
      <c r="M25" s="2"/>
      <c r="N25" s="2"/>
      <c r="O25" s="2"/>
      <c r="P25" s="2"/>
      <c r="Q25" s="25"/>
      <c r="R25" s="25"/>
      <c r="S25" s="25"/>
      <c r="T25" s="25"/>
      <c r="U25" s="2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4.25" customHeight="1">
      <c r="A26" s="3"/>
      <c r="B26" s="3"/>
      <c r="C26" s="36"/>
      <c r="D26" s="36"/>
      <c r="E26" s="21">
        <v>2</v>
      </c>
      <c r="F26" s="31" t="str">
        <f>IF(J25=J27,"",IF(J25&lt;J27,I25,I27))</f>
        <v>DRAHON</v>
      </c>
      <c r="G26" s="31"/>
      <c r="H26" s="2"/>
      <c r="I26" s="32"/>
      <c r="K26" s="2"/>
      <c r="L26" s="33" t="str">
        <f>IF(J25=J27,"",IF(J25&lt;J27,I27,I25))</f>
        <v>JEANDIDIER</v>
      </c>
      <c r="M26" s="33"/>
      <c r="N26" s="33"/>
      <c r="O26" s="33"/>
      <c r="P26" s="21">
        <v>1</v>
      </c>
      <c r="Q26" s="25"/>
      <c r="R26" s="25"/>
      <c r="S26" s="25"/>
      <c r="T26" s="25"/>
      <c r="U26" s="25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4.25" customHeight="1">
      <c r="A27" s="3"/>
      <c r="B27" s="3"/>
      <c r="C27" s="25"/>
      <c r="D27" s="25"/>
      <c r="E27" s="2"/>
      <c r="F27" s="2"/>
      <c r="G27" s="2"/>
      <c r="H27" s="30"/>
      <c r="I27" s="34" t="s">
        <v>31</v>
      </c>
      <c r="J27" s="21"/>
      <c r="K27" s="28"/>
      <c r="L27" s="2"/>
      <c r="M27" s="2"/>
      <c r="N27" s="2"/>
      <c r="O27" s="2"/>
      <c r="P27" s="2"/>
      <c r="Q27" s="25"/>
      <c r="R27" s="25"/>
      <c r="S27" s="25"/>
      <c r="T27" s="25"/>
      <c r="U27" s="25"/>
      <c r="V27" s="3"/>
      <c r="W27" s="3"/>
      <c r="X27" s="3"/>
      <c r="Y27" s="3"/>
      <c r="Z27" s="3"/>
      <c r="AA27" s="3"/>
      <c r="AB27" s="3"/>
      <c r="AC27" s="3"/>
      <c r="AD27" s="3"/>
      <c r="AE27" s="3"/>
      <c r="AF27"/>
      <c r="AG27"/>
      <c r="AH27" s="3"/>
      <c r="AI27" s="3"/>
    </row>
    <row r="28" spans="1:35" ht="12.75">
      <c r="A28" s="3"/>
      <c r="B28" s="3"/>
      <c r="E28" s="2"/>
      <c r="F28" s="2"/>
      <c r="G28" s="2"/>
      <c r="H28" s="2"/>
      <c r="I28" s="2"/>
      <c r="K28" s="2"/>
      <c r="L28" s="2"/>
      <c r="M28" s="2"/>
      <c r="N28" s="2"/>
      <c r="O28" s="2"/>
      <c r="P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/>
      <c r="AG28"/>
      <c r="AH28" s="25"/>
      <c r="AI28" s="3"/>
    </row>
    <row r="29" spans="1:35" ht="12.75">
      <c r="A29" s="3"/>
      <c r="B29" s="3"/>
      <c r="E29" s="27"/>
      <c r="F29" s="27"/>
      <c r="G29" s="27"/>
      <c r="H29" s="2"/>
      <c r="I29" s="2" t="s">
        <v>44</v>
      </c>
      <c r="K29" s="2"/>
      <c r="L29" s="27"/>
      <c r="M29" s="27"/>
      <c r="N29" s="27"/>
      <c r="O29" s="27"/>
      <c r="P29" s="27"/>
      <c r="V29" s="3"/>
      <c r="W29" s="3"/>
      <c r="X29" s="37" t="s">
        <v>45</v>
      </c>
      <c r="Y29" s="37"/>
      <c r="Z29" s="37"/>
      <c r="AA29" s="37"/>
      <c r="AB29" s="37"/>
      <c r="AC29" s="37"/>
      <c r="AD29" s="37"/>
      <c r="AE29" s="37"/>
      <c r="AF29"/>
      <c r="AG29"/>
      <c r="AH29" s="25"/>
      <c r="AI29" s="3"/>
    </row>
    <row r="30" spans="1:35" ht="12.75">
      <c r="A30" s="3"/>
      <c r="B30" s="3"/>
      <c r="E30" s="2"/>
      <c r="F30" s="2"/>
      <c r="G30" s="2"/>
      <c r="H30" s="28"/>
      <c r="I30" s="29" t="s">
        <v>26</v>
      </c>
      <c r="J30" s="21">
        <v>0</v>
      </c>
      <c r="K30" s="30"/>
      <c r="L30" s="2"/>
      <c r="M30" s="2"/>
      <c r="N30" s="2"/>
      <c r="O30" s="2"/>
      <c r="P30" s="2"/>
      <c r="V30" s="3"/>
      <c r="W30" s="3"/>
      <c r="X30" s="38" t="s">
        <v>46</v>
      </c>
      <c r="Y30" s="39" t="s">
        <v>47</v>
      </c>
      <c r="Z30" s="39"/>
      <c r="AA30" s="39"/>
      <c r="AB30" s="39"/>
      <c r="AC30" s="39"/>
      <c r="AD30" s="39"/>
      <c r="AE30" s="39"/>
      <c r="AF30"/>
      <c r="AG30"/>
      <c r="AH30" s="25"/>
      <c r="AI30" s="3"/>
    </row>
    <row r="31" spans="1:35" ht="12.75">
      <c r="A31" s="3"/>
      <c r="B31" s="3"/>
      <c r="E31" s="21"/>
      <c r="F31" s="31" t="str">
        <f>IF(J30=J32,"",IF(J30&lt;J32,I30,I32))</f>
        <v>VALDENAIRE</v>
      </c>
      <c r="G31" s="31"/>
      <c r="H31" s="2"/>
      <c r="I31" s="32"/>
      <c r="K31" s="2"/>
      <c r="L31" s="33" t="str">
        <f>IF(J30=J32,"",IF(J30&lt;J32,I32,I30))</f>
        <v>RIVOT</v>
      </c>
      <c r="M31" s="33"/>
      <c r="N31" s="33"/>
      <c r="O31" s="33"/>
      <c r="P31" s="21"/>
      <c r="V31" s="3"/>
      <c r="W31" s="3"/>
      <c r="X31" s="40" t="s">
        <v>48</v>
      </c>
      <c r="Y31" s="41" t="s">
        <v>49</v>
      </c>
      <c r="Z31" s="41"/>
      <c r="AA31" s="41"/>
      <c r="AB31" s="41"/>
      <c r="AC31" s="41"/>
      <c r="AD31" s="41"/>
      <c r="AE31" s="41"/>
      <c r="AF31"/>
      <c r="AG31"/>
      <c r="AH31" s="25"/>
      <c r="AI31" s="3"/>
    </row>
    <row r="32" spans="1:35" ht="12.75">
      <c r="A32" s="3"/>
      <c r="B32" s="3"/>
      <c r="E32" s="2"/>
      <c r="F32" s="2"/>
      <c r="G32" s="2"/>
      <c r="H32" s="30"/>
      <c r="I32" s="34" t="s">
        <v>39</v>
      </c>
      <c r="J32" s="21">
        <v>1</v>
      </c>
      <c r="K32" s="28"/>
      <c r="L32" s="2"/>
      <c r="M32" s="2"/>
      <c r="N32" s="2"/>
      <c r="O32" s="2"/>
      <c r="P32" s="2"/>
      <c r="V32" s="3"/>
      <c r="W32" s="3"/>
      <c r="X32" s="42" t="s">
        <v>50</v>
      </c>
      <c r="Y32" s="43" t="s">
        <v>51</v>
      </c>
      <c r="Z32" s="43"/>
      <c r="AA32" s="43"/>
      <c r="AB32" s="43"/>
      <c r="AC32" s="43"/>
      <c r="AD32" s="43"/>
      <c r="AE32" s="43"/>
      <c r="AF32"/>
      <c r="AG32"/>
      <c r="AH32" s="25"/>
      <c r="AI32" s="3"/>
    </row>
    <row r="33" spans="1:35" ht="12.75">
      <c r="A33" s="3"/>
      <c r="B33" s="3"/>
      <c r="E33" s="35"/>
      <c r="F33" s="35"/>
      <c r="G33" s="35"/>
      <c r="H33" s="2"/>
      <c r="I33" s="2"/>
      <c r="K33" s="2"/>
      <c r="L33" s="35"/>
      <c r="M33" s="35"/>
      <c r="N33" s="35"/>
      <c r="O33" s="35"/>
      <c r="P33" s="35"/>
      <c r="V33" s="3"/>
      <c r="W33" s="3"/>
      <c r="X33" s="44" t="s">
        <v>52</v>
      </c>
      <c r="Y33" s="45" t="s">
        <v>53</v>
      </c>
      <c r="Z33" s="45"/>
      <c r="AA33" s="45"/>
      <c r="AB33" s="45"/>
      <c r="AC33" s="45"/>
      <c r="AD33" s="45"/>
      <c r="AE33" s="45"/>
      <c r="AF33"/>
      <c r="AG33"/>
      <c r="AH33" s="25"/>
      <c r="AI33" s="3"/>
    </row>
    <row r="34" spans="1:35" ht="13.5" customHeight="1">
      <c r="A34" s="3"/>
      <c r="B34" s="3"/>
      <c r="E34" s="2"/>
      <c r="F34" s="2"/>
      <c r="G34" s="2"/>
      <c r="H34" s="28"/>
      <c r="I34" s="29" t="s">
        <v>29</v>
      </c>
      <c r="J34" s="21">
        <v>1</v>
      </c>
      <c r="K34" s="30"/>
      <c r="L34" s="2"/>
      <c r="M34" s="2"/>
      <c r="N34" s="2"/>
      <c r="O34" s="2"/>
      <c r="P34" s="2"/>
      <c r="V34" s="3"/>
      <c r="W34" s="3"/>
      <c r="X34" s="46" t="s">
        <v>54</v>
      </c>
      <c r="Y34" s="47" t="s">
        <v>55</v>
      </c>
      <c r="Z34" s="47"/>
      <c r="AA34" s="47"/>
      <c r="AB34" s="47"/>
      <c r="AC34" s="47"/>
      <c r="AD34" s="47"/>
      <c r="AE34" s="47"/>
      <c r="AF34"/>
      <c r="AG34"/>
      <c r="AH34" s="3"/>
      <c r="AI34" s="3"/>
    </row>
    <row r="35" spans="1:35" ht="13.5" customHeight="1">
      <c r="A35" s="3"/>
      <c r="B35" s="3"/>
      <c r="E35" s="21"/>
      <c r="F35" s="31" t="str">
        <f>IF(J34=J36,"",IF(J34&lt;J36,I34,I36))</f>
        <v>DURPOIX</v>
      </c>
      <c r="G35" s="31"/>
      <c r="H35" s="2"/>
      <c r="I35" s="32"/>
      <c r="K35" s="2"/>
      <c r="L35" s="33" t="str">
        <f>IF(J34=J36,"",IF(J34&lt;J36,I36,I34))</f>
        <v>VOIRIN</v>
      </c>
      <c r="M35" s="33"/>
      <c r="N35" s="33"/>
      <c r="O35" s="33"/>
      <c r="P35" s="21"/>
      <c r="V35" s="3"/>
      <c r="W35" s="3"/>
      <c r="X35" s="46" t="s">
        <v>54</v>
      </c>
      <c r="Y35" s="47" t="s">
        <v>56</v>
      </c>
      <c r="Z35" s="47"/>
      <c r="AA35" s="47"/>
      <c r="AB35" s="47"/>
      <c r="AC35" s="47"/>
      <c r="AD35" s="47"/>
      <c r="AE35" s="47"/>
      <c r="AF35"/>
      <c r="AG35"/>
      <c r="AH35" s="3"/>
      <c r="AI35" s="3"/>
    </row>
    <row r="36" spans="1:35" ht="12.75">
      <c r="A36" s="3"/>
      <c r="B36" s="3"/>
      <c r="E36" s="2"/>
      <c r="F36" s="2"/>
      <c r="G36" s="2"/>
      <c r="H36" s="30"/>
      <c r="I36" s="34" t="s">
        <v>37</v>
      </c>
      <c r="J36" s="21">
        <v>0</v>
      </c>
      <c r="K36" s="28"/>
      <c r="L36" s="2"/>
      <c r="M36" s="2"/>
      <c r="N36" s="2"/>
      <c r="O36" s="2"/>
      <c r="P36" s="2"/>
      <c r="V36" s="3"/>
      <c r="W36" s="3"/>
      <c r="X36" s="48" t="s">
        <v>57</v>
      </c>
      <c r="Y36" s="34" t="s">
        <v>58</v>
      </c>
      <c r="Z36" s="34"/>
      <c r="AA36" s="34"/>
      <c r="AB36" s="34"/>
      <c r="AC36" s="34"/>
      <c r="AD36" s="34"/>
      <c r="AE36" s="34"/>
      <c r="AF36"/>
      <c r="AG36"/>
      <c r="AH36" s="3"/>
      <c r="AI36" s="3"/>
    </row>
    <row r="37" spans="1:35" ht="12.75">
      <c r="A37" s="3"/>
      <c r="B37" s="3"/>
      <c r="E37" s="2"/>
      <c r="F37" s="2"/>
      <c r="G37" s="2"/>
      <c r="H37" s="2"/>
      <c r="I37" s="2"/>
      <c r="K37" s="2"/>
      <c r="L37" s="2"/>
      <c r="M37" s="2"/>
      <c r="N37" s="2"/>
      <c r="O37" s="2"/>
      <c r="P37" s="2"/>
      <c r="V37" s="3"/>
      <c r="W37" s="3"/>
      <c r="X37" s="48" t="s">
        <v>57</v>
      </c>
      <c r="Y37" s="34" t="s">
        <v>59</v>
      </c>
      <c r="Z37" s="34"/>
      <c r="AA37" s="34"/>
      <c r="AB37" s="34"/>
      <c r="AC37" s="34"/>
      <c r="AD37" s="34"/>
      <c r="AE37" s="34"/>
      <c r="AF37"/>
      <c r="AG37"/>
      <c r="AH37" s="3"/>
      <c r="AI37" s="3"/>
    </row>
    <row r="38" spans="1:35" ht="12.75">
      <c r="A38" s="3"/>
      <c r="B38" s="3"/>
      <c r="E38" s="2"/>
      <c r="F38" s="2"/>
      <c r="G38" s="2"/>
      <c r="H38" s="2"/>
      <c r="I38" s="2"/>
      <c r="K38" s="2"/>
      <c r="L38" s="2"/>
      <c r="M38" s="2"/>
      <c r="N38" s="2"/>
      <c r="O38" s="2"/>
      <c r="P38" s="2"/>
      <c r="V38" s="3"/>
      <c r="W38" s="3"/>
      <c r="X38"/>
      <c r="Y38"/>
      <c r="Z38"/>
      <c r="AA38"/>
      <c r="AB38"/>
      <c r="AC38"/>
      <c r="AD38"/>
      <c r="AE38"/>
      <c r="AF38"/>
      <c r="AG38"/>
      <c r="AH38" s="3"/>
      <c r="AI38" s="3"/>
    </row>
    <row r="39" spans="1:35" s="1" customFormat="1" ht="12.75">
      <c r="A39" s="3"/>
      <c r="B39" s="3"/>
      <c r="V39" s="3"/>
      <c r="W39" s="3"/>
      <c r="X39"/>
      <c r="Y39"/>
      <c r="Z39"/>
      <c r="AA39"/>
      <c r="AB39"/>
      <c r="AC39"/>
      <c r="AD39"/>
      <c r="AE39"/>
      <c r="AF39"/>
      <c r="AG39"/>
      <c r="AH39" s="3"/>
      <c r="AI39" s="3"/>
    </row>
    <row r="40" spans="1:35" ht="12.75">
      <c r="A40" s="3"/>
      <c r="B40" s="3"/>
      <c r="C40" s="49" t="s">
        <v>60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V40" s="3"/>
      <c r="W40" s="3"/>
      <c r="X40"/>
      <c r="Y40"/>
      <c r="Z40"/>
      <c r="AA40"/>
      <c r="AB40"/>
      <c r="AC40"/>
      <c r="AD40"/>
      <c r="AE40"/>
      <c r="AF40"/>
      <c r="AG40"/>
      <c r="AH40" s="3"/>
      <c r="AI40" s="3"/>
    </row>
    <row r="41" spans="1:35" s="1" customFormat="1" ht="12.75">
      <c r="A41" s="3"/>
      <c r="B41" s="3"/>
      <c r="V41" s="3"/>
      <c r="W41" s="3"/>
      <c r="X41"/>
      <c r="Y41"/>
      <c r="Z41"/>
      <c r="AA41"/>
      <c r="AB41"/>
      <c r="AC41"/>
      <c r="AD41"/>
      <c r="AE41"/>
      <c r="AF41"/>
      <c r="AG41"/>
      <c r="AH41" s="3"/>
      <c r="AI41" s="3"/>
    </row>
    <row r="42" spans="1:35" ht="12.75">
      <c r="A42" s="3"/>
      <c r="B42" s="3"/>
      <c r="C42" s="3"/>
      <c r="D42" s="3"/>
      <c r="E42" s="3"/>
      <c r="F42" s="3"/>
      <c r="H42" s="50" t="s">
        <v>61</v>
      </c>
      <c r="I42" s="50"/>
      <c r="J42" s="50"/>
      <c r="K42" s="50"/>
      <c r="L42" s="50"/>
      <c r="M42" s="50"/>
      <c r="N42" s="50"/>
      <c r="Q42" s="3"/>
      <c r="V42" s="3"/>
      <c r="W42" s="3"/>
      <c r="X42"/>
      <c r="Y42"/>
      <c r="Z42"/>
      <c r="AA42"/>
      <c r="AB42"/>
      <c r="AC42"/>
      <c r="AD42"/>
      <c r="AE42"/>
      <c r="AF42"/>
      <c r="AG42"/>
      <c r="AH42" s="3"/>
      <c r="AI42" s="3"/>
    </row>
    <row r="43" spans="1:35" ht="13.5" customHeight="1">
      <c r="A43" s="3"/>
      <c r="B43" s="3"/>
      <c r="C43" s="51"/>
      <c r="D43" s="51"/>
      <c r="E43" s="51"/>
      <c r="F43" s="51"/>
      <c r="G43" s="52"/>
      <c r="H43" s="53" t="s">
        <v>24</v>
      </c>
      <c r="I43" s="53"/>
      <c r="J43" s="53"/>
      <c r="K43" s="53"/>
      <c r="L43" s="53"/>
      <c r="M43" s="54">
        <f>MAX(Z7:AF10)</f>
        <v>46</v>
      </c>
      <c r="N43" s="54"/>
      <c r="O43" s="55"/>
      <c r="P43" s="51"/>
      <c r="Q43" s="51"/>
      <c r="R43" s="51"/>
      <c r="S43" s="51"/>
      <c r="T43" s="51"/>
      <c r="U43" s="51"/>
      <c r="V43" s="3"/>
      <c r="W43" s="3"/>
      <c r="X43"/>
      <c r="Y43"/>
      <c r="Z43"/>
      <c r="AA43"/>
      <c r="AB43"/>
      <c r="AC43"/>
      <c r="AD43"/>
      <c r="AE43"/>
      <c r="AF43"/>
      <c r="AG43"/>
      <c r="AH43" s="3"/>
      <c r="AI43" s="3"/>
    </row>
    <row r="44" spans="1:35" ht="12.75" customHeight="1">
      <c r="A44" s="3"/>
      <c r="B44" s="3"/>
      <c r="C44" s="56"/>
      <c r="D44" s="56"/>
      <c r="E44" s="56"/>
      <c r="F44" s="56"/>
      <c r="G44" s="57"/>
      <c r="H44" s="53"/>
      <c r="I44" s="53"/>
      <c r="J44" s="53"/>
      <c r="K44" s="53"/>
      <c r="L44" s="53"/>
      <c r="M44" s="54"/>
      <c r="N44" s="54"/>
      <c r="O44" s="58"/>
      <c r="P44" s="56"/>
      <c r="Q44" s="56"/>
      <c r="R44" s="56"/>
      <c r="S44" s="56"/>
      <c r="T44" s="56"/>
      <c r="U44" s="56"/>
      <c r="V44" s="3"/>
      <c r="W44" s="3"/>
      <c r="X44"/>
      <c r="Y44"/>
      <c r="Z44"/>
      <c r="AA44"/>
      <c r="AB44"/>
      <c r="AC44"/>
      <c r="AD44"/>
      <c r="AE44"/>
      <c r="AF44"/>
      <c r="AG44"/>
      <c r="AH44" s="3"/>
      <c r="AI44" s="3"/>
    </row>
    <row r="45" spans="1:35" ht="12.75">
      <c r="A45" s="3"/>
      <c r="B45" s="3"/>
      <c r="C45" s="59"/>
      <c r="D45" s="59"/>
      <c r="E45" s="59"/>
      <c r="F45" s="59"/>
      <c r="G45" s="60"/>
      <c r="H45" s="53"/>
      <c r="I45" s="53"/>
      <c r="J45" s="53"/>
      <c r="K45" s="53"/>
      <c r="L45" s="53"/>
      <c r="M45" s="54"/>
      <c r="N45" s="54"/>
      <c r="O45" s="61"/>
      <c r="P45" s="59"/>
      <c r="Q45" s="59"/>
      <c r="R45" s="59"/>
      <c r="S45" s="59"/>
      <c r="T45" s="59"/>
      <c r="U45" s="59"/>
      <c r="V45" s="3"/>
      <c r="W45" s="3"/>
      <c r="X45"/>
      <c r="Y45"/>
      <c r="Z45"/>
      <c r="AA45"/>
      <c r="AB45"/>
      <c r="AC45"/>
      <c r="AD45"/>
      <c r="AE45"/>
      <c r="AF45"/>
      <c r="AG45"/>
      <c r="AH45" s="3"/>
      <c r="AI45" s="3"/>
    </row>
    <row r="46" spans="1:34" ht="18" customHeight="1">
      <c r="A46" s="3"/>
      <c r="B46" s="3"/>
      <c r="H46" s="59"/>
      <c r="I46" s="59"/>
      <c r="J46" s="59"/>
      <c r="K46" s="59"/>
      <c r="L46" s="59"/>
      <c r="M46" s="59"/>
      <c r="N46" s="59"/>
      <c r="R46" s="3"/>
      <c r="S46" s="3"/>
      <c r="T46" s="3"/>
      <c r="U46" s="3"/>
      <c r="V46" s="3"/>
      <c r="W46" s="3"/>
      <c r="X46"/>
      <c r="Y46"/>
      <c r="Z46"/>
      <c r="AA46"/>
      <c r="AB46"/>
      <c r="AC46"/>
      <c r="AD46"/>
      <c r="AE46"/>
      <c r="AF46"/>
      <c r="AG46"/>
      <c r="AH46" s="3"/>
    </row>
    <row r="47" spans="1:34" s="1" customFormat="1" ht="12.75">
      <c r="A47" s="3"/>
      <c r="B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1" customFormat="1" ht="12.75">
      <c r="A48" s="3"/>
      <c r="B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s="1" customFormat="1" ht="12.75">
      <c r="A49" s="3"/>
      <c r="B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</sheetData>
  <sheetProtection selectLockedCells="1" selectUnlockedCells="1"/>
  <mergeCells count="97">
    <mergeCell ref="B1:H1"/>
    <mergeCell ref="I1:N1"/>
    <mergeCell ref="O1:U1"/>
    <mergeCell ref="B2:D2"/>
    <mergeCell ref="E2:U2"/>
    <mergeCell ref="B3:D3"/>
    <mergeCell ref="E3:G3"/>
    <mergeCell ref="H3:J3"/>
    <mergeCell ref="L3:O3"/>
    <mergeCell ref="Q3:U3"/>
    <mergeCell ref="B4:U4"/>
    <mergeCell ref="N5:N6"/>
    <mergeCell ref="O5:O6"/>
    <mergeCell ref="P5:P6"/>
    <mergeCell ref="Q5:Q6"/>
    <mergeCell ref="R5:R6"/>
    <mergeCell ref="S5:T6"/>
    <mergeCell ref="U5:U6"/>
    <mergeCell ref="D6:F6"/>
    <mergeCell ref="G6:H6"/>
    <mergeCell ref="X6:Y6"/>
    <mergeCell ref="Z6:AF6"/>
    <mergeCell ref="D7:F7"/>
    <mergeCell ref="G7:H7"/>
    <mergeCell ref="S7:T7"/>
    <mergeCell ref="X7:Y7"/>
    <mergeCell ref="D8:F8"/>
    <mergeCell ref="G8:H8"/>
    <mergeCell ref="S8:T8"/>
    <mergeCell ref="X8:Y8"/>
    <mergeCell ref="D9:F9"/>
    <mergeCell ref="G9:H9"/>
    <mergeCell ref="S9:T9"/>
    <mergeCell ref="X9:Y9"/>
    <mergeCell ref="D10:F10"/>
    <mergeCell ref="G10:H10"/>
    <mergeCell ref="S10:T10"/>
    <mergeCell ref="X10:Y10"/>
    <mergeCell ref="N12:N13"/>
    <mergeCell ref="O12:O13"/>
    <mergeCell ref="P12:P13"/>
    <mergeCell ref="Q12:Q13"/>
    <mergeCell ref="R12:R13"/>
    <mergeCell ref="S12:T13"/>
    <mergeCell ref="U12:U13"/>
    <mergeCell ref="D13:F13"/>
    <mergeCell ref="G13:H13"/>
    <mergeCell ref="X13:Y13"/>
    <mergeCell ref="Z13:AF13"/>
    <mergeCell ref="D14:F14"/>
    <mergeCell ref="G14:H14"/>
    <mergeCell ref="S14:T14"/>
    <mergeCell ref="X14:Y14"/>
    <mergeCell ref="D15:F15"/>
    <mergeCell ref="G15:H15"/>
    <mergeCell ref="S15:T15"/>
    <mergeCell ref="X15:Y15"/>
    <mergeCell ref="D16:F16"/>
    <mergeCell ref="G16:H16"/>
    <mergeCell ref="S16:T16"/>
    <mergeCell ref="X16:Y16"/>
    <mergeCell ref="D17:F17"/>
    <mergeCell ref="G17:H17"/>
    <mergeCell ref="S17:T17"/>
    <mergeCell ref="X17:Y17"/>
    <mergeCell ref="I19:J19"/>
    <mergeCell ref="E20:G20"/>
    <mergeCell ref="L20:P20"/>
    <mergeCell ref="F22:G22"/>
    <mergeCell ref="L22:O22"/>
    <mergeCell ref="E24:G24"/>
    <mergeCell ref="L24:P24"/>
    <mergeCell ref="F26:G26"/>
    <mergeCell ref="L26:O26"/>
    <mergeCell ref="X28:AE28"/>
    <mergeCell ref="AH28:AH33"/>
    <mergeCell ref="E29:G29"/>
    <mergeCell ref="L29:P29"/>
    <mergeCell ref="X29:AE29"/>
    <mergeCell ref="Y30:AE30"/>
    <mergeCell ref="F31:G31"/>
    <mergeCell ref="L31:O31"/>
    <mergeCell ref="Y31:AE31"/>
    <mergeCell ref="Y32:AE32"/>
    <mergeCell ref="E33:G33"/>
    <mergeCell ref="L33:P33"/>
    <mergeCell ref="Y33:AE33"/>
    <mergeCell ref="Y34:AE34"/>
    <mergeCell ref="F35:G35"/>
    <mergeCell ref="L35:O35"/>
    <mergeCell ref="Y35:AE35"/>
    <mergeCell ref="Y36:AE36"/>
    <mergeCell ref="Y37:AE37"/>
    <mergeCell ref="C40:R40"/>
    <mergeCell ref="H42:N42"/>
    <mergeCell ref="H43:L45"/>
    <mergeCell ref="M43:N4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Ladeira</dc:creator>
  <cp:keywords/>
  <dc:description/>
  <cp:lastModifiedBy>Elodie Ladeira</cp:lastModifiedBy>
  <dcterms:created xsi:type="dcterms:W3CDTF">2013-02-24T19:11:12Z</dcterms:created>
  <dcterms:modified xsi:type="dcterms:W3CDTF">2013-02-25T09:18:43Z</dcterms:modified>
  <cp:category/>
  <cp:version/>
  <cp:contentType/>
  <cp:contentStatus/>
  <cp:revision>1</cp:revision>
</cp:coreProperties>
</file>