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<sst xmlns="http://schemas.openxmlformats.org/spreadsheetml/2006/main" count="76" uniqueCount="52">
  <si>
    <t>Saison 2014-2015</t>
  </si>
  <si>
    <t>RANKING REGIONAL LORRAINE</t>
  </si>
  <si>
    <t>4e journée – 11 janvier 2015</t>
  </si>
  <si>
    <t xml:space="preserve">Division unique – Gérardmer Snooker </t>
  </si>
  <si>
    <t>Poule A</t>
  </si>
  <si>
    <t xml:space="preserve">  M. joués</t>
  </si>
  <si>
    <t xml:space="preserve">  M. gagnés</t>
  </si>
  <si>
    <t xml:space="preserve">  Fr. gagnées</t>
  </si>
  <si>
    <t xml:space="preserve">  Fr. perdues</t>
  </si>
  <si>
    <t xml:space="preserve">  Différence</t>
  </si>
  <si>
    <t xml:space="preserve">  Average</t>
  </si>
  <si>
    <t xml:space="preserve">  Position</t>
  </si>
  <si>
    <t>Demi-finales</t>
  </si>
  <si>
    <t>Nom</t>
  </si>
  <si>
    <t>Prénom</t>
  </si>
  <si>
    <t>Places 3/4</t>
  </si>
  <si>
    <t>Finale</t>
  </si>
  <si>
    <t>8h</t>
  </si>
  <si>
    <t>JEANDIDIER</t>
  </si>
  <si>
    <t>Emmanuel</t>
  </si>
  <si>
    <t>RIVOT</t>
  </si>
  <si>
    <t>Alizée</t>
  </si>
  <si>
    <t>3ème</t>
  </si>
  <si>
    <t>Vainqueur</t>
  </si>
  <si>
    <t>POIROT</t>
  </si>
  <si>
    <t>Alexandre</t>
  </si>
  <si>
    <t>VOIRIN</t>
  </si>
  <si>
    <t>9h</t>
  </si>
  <si>
    <t>MARTIN</t>
  </si>
  <si>
    <t>Michaël</t>
  </si>
  <si>
    <t>DURPOIX</t>
  </si>
  <si>
    <t>Christophe</t>
  </si>
  <si>
    <t>CARRE</t>
  </si>
  <si>
    <t>4ème</t>
  </si>
  <si>
    <t>2ème</t>
  </si>
  <si>
    <t>Poule B</t>
  </si>
  <si>
    <t>MARTIN M</t>
  </si>
  <si>
    <t>Guy</t>
  </si>
  <si>
    <t>Places 5/6</t>
  </si>
  <si>
    <t>Pierre</t>
  </si>
  <si>
    <t>6e</t>
  </si>
  <si>
    <t>5e</t>
  </si>
  <si>
    <t>Jean-Michel</t>
  </si>
  <si>
    <t>BEDEN</t>
  </si>
  <si>
    <t>Clément</t>
  </si>
  <si>
    <t>x</t>
  </si>
  <si>
    <t>Places 7/8/9</t>
  </si>
  <si>
    <t>P</t>
  </si>
  <si>
    <t>M</t>
  </si>
  <si>
    <t>R</t>
  </si>
  <si>
    <t>Places</t>
  </si>
  <si>
    <t>MARTIN JM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</si>
</sst>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u val="single"/>
      <sz val="10"/>
      <color indexed="20"/>
      <name val="Arial"/>
      <family val="2"/>
    </font>
    <font>
      <sz val="10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Border="1" applyAlignment="1">
      <alignment vertical="center"/>
    </xf>
    <xf numFmtId="164" fontId="4" fillId="0" borderId="0" xfId="0" applyFont="1" applyBorder="1" applyAlignment="1">
      <alignment/>
    </xf>
    <xf numFmtId="164" fontId="5" fillId="2" borderId="1" xfId="0" applyFont="1" applyFill="1" applyBorder="1" applyAlignment="1">
      <alignment horizontal="center" vertical="center" textRotation="90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center" vertical="center"/>
    </xf>
    <xf numFmtId="164" fontId="7" fillId="4" borderId="0" xfId="0" applyFont="1" applyFill="1" applyBorder="1" applyAlignment="1">
      <alignment horizontal="center"/>
    </xf>
    <xf numFmtId="164" fontId="7" fillId="5" borderId="1" xfId="0" applyFont="1" applyFill="1" applyBorder="1" applyAlignment="1">
      <alignment horizontal="center" vertical="center"/>
    </xf>
    <xf numFmtId="164" fontId="0" fillId="5" borderId="1" xfId="0" applyFont="1" applyFill="1" applyBorder="1" applyAlignment="1">
      <alignment horizontal="center" vertical="center"/>
    </xf>
    <xf numFmtId="164" fontId="0" fillId="6" borderId="1" xfId="0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5" borderId="1" xfId="0" applyFill="1" applyBorder="1" applyAlignment="1">
      <alignment horizontal="center" vertical="center"/>
    </xf>
    <xf numFmtId="164" fontId="0" fillId="7" borderId="1" xfId="0" applyFill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8" borderId="1" xfId="0" applyFont="1" applyFill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9" borderId="1" xfId="0" applyFill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0" fillId="8" borderId="1" xfId="0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2" xfId="0" applyBorder="1" applyAlignment="1">
      <alignment vertical="center"/>
    </xf>
    <xf numFmtId="164" fontId="0" fillId="9" borderId="1" xfId="0" applyFont="1" applyFill="1" applyBorder="1" applyAlignment="1">
      <alignment horizontal="center" vertical="center"/>
    </xf>
    <xf numFmtId="164" fontId="0" fillId="0" borderId="3" xfId="0" applyBorder="1" applyAlignment="1">
      <alignment vertical="center"/>
    </xf>
    <xf numFmtId="164" fontId="7" fillId="10" borderId="0" xfId="0" applyFont="1" applyFill="1" applyBorder="1" applyAlignment="1">
      <alignment horizontal="center"/>
    </xf>
    <xf numFmtId="164" fontId="8" fillId="0" borderId="0" xfId="0" applyFont="1" applyBorder="1" applyAlignment="1">
      <alignment horizontal="center" vertical="center"/>
    </xf>
    <xf numFmtId="164" fontId="7" fillId="0" borderId="0" xfId="0" applyFont="1" applyAlignment="1">
      <alignment horizontal="center"/>
    </xf>
    <xf numFmtId="164" fontId="9" fillId="11" borderId="1" xfId="0" applyFon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164" fontId="7" fillId="11" borderId="1" xfId="0" applyFont="1" applyFill="1" applyBorder="1" applyAlignment="1">
      <alignment horizontal="center" vertical="center"/>
    </xf>
    <xf numFmtId="164" fontId="0" fillId="11" borderId="1" xfId="0" applyFont="1" applyFill="1" applyBorder="1" applyAlignment="1">
      <alignment horizontal="center" vertical="center"/>
    </xf>
    <xf numFmtId="164" fontId="7" fillId="7" borderId="1" xfId="0" applyFont="1" applyFill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9" borderId="1" xfId="0" applyFont="1" applyFill="1" applyBorder="1" applyAlignment="1">
      <alignment horizontal="center"/>
    </xf>
    <xf numFmtId="164" fontId="0" fillId="12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4" fontId="0" fillId="13" borderId="1" xfId="0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7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152400</xdr:rowOff>
    </xdr:from>
    <xdr:to>
      <xdr:col>19</xdr:col>
      <xdr:colOff>257175</xdr:colOff>
      <xdr:row>5</xdr:row>
      <xdr:rowOff>9525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52400"/>
          <a:ext cx="17335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8"/>
  <sheetViews>
    <sheetView tabSelected="1" zoomScale="80" zoomScaleNormal="80" workbookViewId="0" topLeftCell="A1">
      <selection activeCell="AH14" sqref="AH14"/>
    </sheetView>
  </sheetViews>
  <sheetFormatPr defaultColWidth="4.57421875" defaultRowHeight="12.75"/>
  <cols>
    <col min="7" max="8" width="6.140625" style="0" customWidth="1"/>
    <col min="30" max="30" width="3.00390625" style="0" customWidth="1"/>
    <col min="31" max="32" width="8.140625" style="0" customWidth="1"/>
    <col min="34" max="34" width="16.28125" style="0" customWidth="1"/>
    <col min="35" max="35" width="3.00390625" style="0" customWidth="1"/>
    <col min="41" max="41" width="3.00390625" style="0" customWidth="1"/>
  </cols>
  <sheetData>
    <row r="1" ht="12.75" customHeight="1">
      <c r="B1" t="s">
        <v>0</v>
      </c>
    </row>
    <row r="2" ht="29.25" customHeight="1">
      <c r="B2" s="1" t="s">
        <v>1</v>
      </c>
    </row>
    <row r="3" s="2" customFormat="1" ht="16.5" customHeight="1">
      <c r="B3" s="2" t="s">
        <v>2</v>
      </c>
    </row>
    <row r="5" s="3" customFormat="1" ht="12.75">
      <c r="B5" s="3" t="s">
        <v>3</v>
      </c>
    </row>
    <row r="6" ht="12" customHeight="1"/>
    <row r="7" spans="3:47" ht="38.25" customHeight="1">
      <c r="C7" s="4"/>
      <c r="D7" s="5" t="s">
        <v>4</v>
      </c>
      <c r="E7" s="5"/>
      <c r="F7" s="5"/>
      <c r="G7" s="4"/>
      <c r="H7" s="4"/>
      <c r="I7" s="4"/>
      <c r="J7" s="4"/>
      <c r="K7" s="4"/>
      <c r="L7" s="4"/>
      <c r="M7" s="4"/>
      <c r="N7" s="6" t="s">
        <v>5</v>
      </c>
      <c r="O7" s="6" t="s">
        <v>6</v>
      </c>
      <c r="P7" s="6" t="s">
        <v>7</v>
      </c>
      <c r="Q7" s="6" t="s">
        <v>8</v>
      </c>
      <c r="R7" s="6" t="s">
        <v>9</v>
      </c>
      <c r="S7" s="6" t="s">
        <v>10</v>
      </c>
      <c r="T7" s="6"/>
      <c r="U7" s="6" t="s">
        <v>11</v>
      </c>
      <c r="Y7" s="4"/>
      <c r="Z7" s="4"/>
      <c r="AA7" s="7"/>
      <c r="AB7" s="7"/>
      <c r="AC7" s="7"/>
      <c r="AD7" s="8"/>
      <c r="AE7" s="8"/>
      <c r="AF7" s="8"/>
      <c r="AG7" s="8"/>
      <c r="AH7" s="9" t="s">
        <v>12</v>
      </c>
      <c r="AI7" s="9"/>
      <c r="AJ7" s="8"/>
      <c r="AK7" s="8"/>
      <c r="AL7" s="8"/>
      <c r="AM7" s="8"/>
      <c r="AN7" s="8"/>
      <c r="AO7" s="8"/>
      <c r="AP7" s="7"/>
      <c r="AQ7" s="7"/>
      <c r="AR7" s="7"/>
      <c r="AS7" s="7"/>
      <c r="AT7" s="7"/>
      <c r="AU7" s="7"/>
    </row>
    <row r="8" spans="4:47" ht="12.75">
      <c r="D8" s="10" t="s">
        <v>13</v>
      </c>
      <c r="E8" s="10"/>
      <c r="F8" s="10"/>
      <c r="G8" s="10" t="s">
        <v>14</v>
      </c>
      <c r="H8" s="10"/>
      <c r="I8" s="11">
        <v>1</v>
      </c>
      <c r="J8" s="11">
        <v>2</v>
      </c>
      <c r="K8" s="11">
        <v>3</v>
      </c>
      <c r="L8" s="11">
        <v>4</v>
      </c>
      <c r="M8" s="11">
        <v>5</v>
      </c>
      <c r="N8" s="6"/>
      <c r="O8" s="6"/>
      <c r="P8" s="6"/>
      <c r="Q8" s="6"/>
      <c r="R8" s="6"/>
      <c r="S8" s="6"/>
      <c r="T8" s="6"/>
      <c r="U8" s="6"/>
      <c r="Y8" s="4"/>
      <c r="Z8" s="4"/>
      <c r="AA8" s="7"/>
      <c r="AB8" s="7"/>
      <c r="AC8" s="7"/>
      <c r="AD8" s="9" t="s">
        <v>15</v>
      </c>
      <c r="AE8" s="9"/>
      <c r="AF8" s="9"/>
      <c r="AG8" s="8"/>
      <c r="AH8" s="8"/>
      <c r="AI8" s="8"/>
      <c r="AJ8" s="8"/>
      <c r="AK8" s="9" t="s">
        <v>16</v>
      </c>
      <c r="AL8" s="9"/>
      <c r="AM8" s="9"/>
      <c r="AN8" s="9"/>
      <c r="AO8" s="9"/>
      <c r="AP8" s="7"/>
      <c r="AQ8" s="7"/>
      <c r="AR8" s="7"/>
      <c r="AS8" s="7"/>
      <c r="AT8" s="7"/>
      <c r="AU8" s="7"/>
    </row>
    <row r="9" spans="1:47" ht="12.75">
      <c r="A9" s="12" t="s">
        <v>17</v>
      </c>
      <c r="B9" s="12"/>
      <c r="C9" s="11">
        <v>1</v>
      </c>
      <c r="D9" s="13" t="s">
        <v>18</v>
      </c>
      <c r="E9" s="13"/>
      <c r="F9" s="13"/>
      <c r="G9" s="14" t="s">
        <v>19</v>
      </c>
      <c r="H9" s="14"/>
      <c r="I9" s="15"/>
      <c r="J9" s="16">
        <v>2</v>
      </c>
      <c r="K9" s="16">
        <v>2</v>
      </c>
      <c r="L9" s="16">
        <v>2</v>
      </c>
      <c r="M9" s="16">
        <v>2</v>
      </c>
      <c r="N9" s="14">
        <f>5-COUNTBLANK(I9:M9)</f>
        <v>4</v>
      </c>
      <c r="O9" s="14">
        <f>COUNTIF(I9:M9,"=2")</f>
        <v>4</v>
      </c>
      <c r="P9" s="14">
        <f>SUM(I9:M9)</f>
        <v>8</v>
      </c>
      <c r="Q9" s="14">
        <f>I10+I11+I12+I13</f>
        <v>1</v>
      </c>
      <c r="R9" s="14">
        <f>P9-Q9</f>
        <v>7</v>
      </c>
      <c r="S9" s="17">
        <f>IF(N9&lt;=0,"",R9/N9)</f>
        <v>1.75</v>
      </c>
      <c r="T9" s="17"/>
      <c r="U9" s="18">
        <v>1</v>
      </c>
      <c r="Y9" s="4"/>
      <c r="Z9" s="4"/>
      <c r="AA9" s="7"/>
      <c r="AB9" s="7"/>
      <c r="AC9" s="7"/>
      <c r="AD9" s="8"/>
      <c r="AE9" s="8"/>
      <c r="AF9" s="8"/>
      <c r="AG9" s="19"/>
      <c r="AH9" s="20" t="s">
        <v>18</v>
      </c>
      <c r="AI9" s="16">
        <v>2</v>
      </c>
      <c r="AJ9" s="21"/>
      <c r="AK9" s="8"/>
      <c r="AL9" s="8"/>
      <c r="AM9" s="8"/>
      <c r="AN9" s="8"/>
      <c r="AO9" s="8"/>
      <c r="AP9" s="7"/>
      <c r="AQ9" s="7"/>
      <c r="AR9" s="7"/>
      <c r="AS9" s="7"/>
      <c r="AT9" s="7"/>
      <c r="AU9" s="7"/>
    </row>
    <row r="10" spans="1:47" ht="12.75">
      <c r="A10" s="12" t="s">
        <v>17</v>
      </c>
      <c r="B10" s="12"/>
      <c r="C10" s="11">
        <v>2</v>
      </c>
      <c r="D10" s="13" t="s">
        <v>20</v>
      </c>
      <c r="E10" s="13"/>
      <c r="F10" s="13"/>
      <c r="G10" s="14" t="s">
        <v>21</v>
      </c>
      <c r="H10" s="14"/>
      <c r="I10" s="16">
        <v>0</v>
      </c>
      <c r="J10" s="15"/>
      <c r="K10" s="18">
        <v>0</v>
      </c>
      <c r="L10" s="18">
        <v>0</v>
      </c>
      <c r="M10" s="16">
        <v>0</v>
      </c>
      <c r="N10" s="14">
        <f>5-COUNTBLANK(I10:M10)</f>
        <v>4</v>
      </c>
      <c r="O10" s="14">
        <f>COUNTIF(I10:M10,"=2")</f>
        <v>0</v>
      </c>
      <c r="P10" s="14">
        <f>SUM(I10:M10)</f>
        <v>0</v>
      </c>
      <c r="Q10" s="14">
        <f>J9+J11+J12+J13</f>
        <v>8</v>
      </c>
      <c r="R10" s="14">
        <f>P10-Q10</f>
        <v>-8</v>
      </c>
      <c r="S10" s="17">
        <f>IF(N10&lt;=0,"",R10/N10)</f>
        <v>-2</v>
      </c>
      <c r="T10" s="17"/>
      <c r="U10" s="18">
        <v>5</v>
      </c>
      <c r="Y10" s="9" t="s">
        <v>22</v>
      </c>
      <c r="Z10" s="9"/>
      <c r="AA10" s="9"/>
      <c r="AB10" s="9"/>
      <c r="AC10" s="7"/>
      <c r="AD10" s="16"/>
      <c r="AE10" s="22" t="str">
        <f>IF(AI9=AI11,"",IF(AI9&lt;AI11,AH9,AH11))</f>
        <v>VOIRIN</v>
      </c>
      <c r="AF10" s="22"/>
      <c r="AG10" s="8"/>
      <c r="AH10" s="23"/>
      <c r="AI10" s="8"/>
      <c r="AJ10" s="8"/>
      <c r="AK10" s="24" t="str">
        <f>IF(AI9=AI11,"",IF(AI9&lt;AI11,AH11,AH9))</f>
        <v>JEANDIDIER</v>
      </c>
      <c r="AL10" s="24"/>
      <c r="AM10" s="24"/>
      <c r="AN10" s="24"/>
      <c r="AO10" s="16">
        <v>2</v>
      </c>
      <c r="AP10" s="7"/>
      <c r="AQ10" s="9" t="s">
        <v>23</v>
      </c>
      <c r="AR10" s="9"/>
      <c r="AS10" s="9"/>
      <c r="AT10" s="9"/>
      <c r="AU10" s="9"/>
    </row>
    <row r="11" spans="1:47" ht="12.75">
      <c r="A11" s="12" t="s">
        <v>17</v>
      </c>
      <c r="B11" s="12"/>
      <c r="C11" s="11">
        <v>3</v>
      </c>
      <c r="D11" s="13" t="s">
        <v>24</v>
      </c>
      <c r="E11" s="13"/>
      <c r="F11" s="13"/>
      <c r="G11" s="14" t="s">
        <v>25</v>
      </c>
      <c r="H11" s="14"/>
      <c r="I11" s="16">
        <v>0</v>
      </c>
      <c r="J11" s="16">
        <v>2</v>
      </c>
      <c r="K11" s="15"/>
      <c r="L11" s="18">
        <v>0</v>
      </c>
      <c r="M11" s="16">
        <v>0</v>
      </c>
      <c r="N11" s="14">
        <f>5-COUNTBLANK(I11:M11)</f>
        <v>4</v>
      </c>
      <c r="O11" s="14">
        <f>COUNTIF(I11:M11,"=2")</f>
        <v>1</v>
      </c>
      <c r="P11" s="14">
        <f>SUM(I11:M11)</f>
        <v>2</v>
      </c>
      <c r="Q11" s="14">
        <f>K9+K10+K12+K13</f>
        <v>6</v>
      </c>
      <c r="R11" s="14">
        <f>P11-Q11</f>
        <v>-4</v>
      </c>
      <c r="S11" s="17">
        <f>IF(N11&lt;=0,"",R11/N11)</f>
        <v>-1</v>
      </c>
      <c r="T11" s="17"/>
      <c r="U11" s="18">
        <v>4</v>
      </c>
      <c r="Y11" s="25"/>
      <c r="Z11" s="25"/>
      <c r="AA11" s="8"/>
      <c r="AB11" s="8"/>
      <c r="AC11" s="26"/>
      <c r="AD11" s="8"/>
      <c r="AE11" s="8"/>
      <c r="AF11" s="8"/>
      <c r="AG11" s="21"/>
      <c r="AH11" s="27" t="s">
        <v>26</v>
      </c>
      <c r="AI11" s="16">
        <v>0</v>
      </c>
      <c r="AJ11" s="19"/>
      <c r="AK11" s="8"/>
      <c r="AL11" s="8"/>
      <c r="AM11" s="8"/>
      <c r="AN11" s="8"/>
      <c r="AO11" s="8"/>
      <c r="AP11" s="28"/>
      <c r="AQ11" s="8"/>
      <c r="AR11" s="8"/>
      <c r="AS11" s="8"/>
      <c r="AT11" s="8"/>
      <c r="AU11" s="8"/>
    </row>
    <row r="12" spans="1:47" ht="12.75">
      <c r="A12" s="29" t="s">
        <v>27</v>
      </c>
      <c r="B12" s="29"/>
      <c r="C12" s="11">
        <v>4</v>
      </c>
      <c r="D12" s="13" t="s">
        <v>28</v>
      </c>
      <c r="E12" s="13"/>
      <c r="F12" s="13"/>
      <c r="G12" s="14" t="s">
        <v>29</v>
      </c>
      <c r="H12" s="14"/>
      <c r="I12" s="16">
        <v>1</v>
      </c>
      <c r="J12" s="16">
        <v>2</v>
      </c>
      <c r="K12" s="18">
        <v>2</v>
      </c>
      <c r="L12" s="15"/>
      <c r="M12" s="18">
        <v>2</v>
      </c>
      <c r="N12" s="14">
        <f>5-COUNTBLANK(I12:M12)</f>
        <v>4</v>
      </c>
      <c r="O12" s="14">
        <f>COUNTIF(I12:M12,"=2")</f>
        <v>3</v>
      </c>
      <c r="P12" s="14">
        <f>SUM(I12:M12)</f>
        <v>7</v>
      </c>
      <c r="Q12" s="14">
        <f>L9+L10+L11+L13</f>
        <v>2</v>
      </c>
      <c r="R12" s="14">
        <f>P12-Q12</f>
        <v>5</v>
      </c>
      <c r="S12" s="17">
        <f>IF(N12&lt;=0,"",R12/N12)</f>
        <v>1.25</v>
      </c>
      <c r="T12" s="17"/>
      <c r="U12" s="18">
        <v>2</v>
      </c>
      <c r="Y12" s="24" t="str">
        <f>IF(AD10=AD14,"",IF(AD10&lt;AD14,AE14,AE10))</f>
        <v>MARTIN M</v>
      </c>
      <c r="Z12" s="24"/>
      <c r="AA12" s="24"/>
      <c r="AB12" s="24"/>
      <c r="AC12" s="7"/>
      <c r="AD12" s="30"/>
      <c r="AE12" s="30"/>
      <c r="AF12" s="30"/>
      <c r="AG12" s="8"/>
      <c r="AH12" s="8"/>
      <c r="AI12" s="8"/>
      <c r="AJ12" s="8"/>
      <c r="AK12" s="30"/>
      <c r="AL12" s="30"/>
      <c r="AM12" s="30"/>
      <c r="AN12" s="30"/>
      <c r="AO12" s="30"/>
      <c r="AP12" s="7"/>
      <c r="AQ12" s="24" t="str">
        <f>IF(AO10=AO14,"",IF(AO10&lt;AO14,AK14,AK10))</f>
        <v>JEANDIDIER</v>
      </c>
      <c r="AR12" s="24"/>
      <c r="AS12" s="24"/>
      <c r="AT12" s="24"/>
      <c r="AU12" s="24"/>
    </row>
    <row r="13" spans="1:47" ht="12.75">
      <c r="A13" s="12" t="s">
        <v>17</v>
      </c>
      <c r="B13" s="12"/>
      <c r="C13" s="11">
        <v>5</v>
      </c>
      <c r="D13" s="13" t="s">
        <v>30</v>
      </c>
      <c r="E13" s="13"/>
      <c r="F13" s="13"/>
      <c r="G13" s="14" t="s">
        <v>31</v>
      </c>
      <c r="H13" s="14"/>
      <c r="I13" s="16">
        <v>0</v>
      </c>
      <c r="J13" s="16">
        <v>2</v>
      </c>
      <c r="K13" s="16">
        <v>2</v>
      </c>
      <c r="L13" s="16">
        <v>0</v>
      </c>
      <c r="M13" s="15"/>
      <c r="N13" s="14">
        <f>5-COUNTBLANK(I13:M13)</f>
        <v>4</v>
      </c>
      <c r="O13" s="14">
        <f>COUNTIF(I13:M13,"=2")</f>
        <v>2</v>
      </c>
      <c r="P13" s="14">
        <f>SUM(I13:M13)</f>
        <v>4</v>
      </c>
      <c r="Q13" s="14">
        <f>M9+M10+M11+M12</f>
        <v>4</v>
      </c>
      <c r="R13" s="14">
        <f>P13-Q13</f>
        <v>0</v>
      </c>
      <c r="S13" s="17">
        <f>IF(N13&lt;=0,"",R13/N13)</f>
        <v>0</v>
      </c>
      <c r="T13" s="17"/>
      <c r="U13" s="18">
        <v>3</v>
      </c>
      <c r="Y13" s="25"/>
      <c r="Z13" s="25"/>
      <c r="AA13" s="8"/>
      <c r="AB13" s="8"/>
      <c r="AC13" s="28"/>
      <c r="AD13" s="8"/>
      <c r="AE13" s="8"/>
      <c r="AF13" s="8"/>
      <c r="AG13" s="19"/>
      <c r="AH13" s="20" t="s">
        <v>32</v>
      </c>
      <c r="AI13" s="16">
        <v>2</v>
      </c>
      <c r="AJ13" s="21"/>
      <c r="AK13" s="8"/>
      <c r="AL13" s="8"/>
      <c r="AM13" s="8"/>
      <c r="AN13" s="8"/>
      <c r="AO13" s="8"/>
      <c r="AP13" s="26"/>
      <c r="AQ13" s="8"/>
      <c r="AR13" s="8"/>
      <c r="AS13" s="8"/>
      <c r="AT13" s="8"/>
      <c r="AU13" s="8"/>
    </row>
    <row r="14" spans="1:47" ht="12.75">
      <c r="A14" s="31"/>
      <c r="B14" s="31"/>
      <c r="Y14" s="9" t="s">
        <v>33</v>
      </c>
      <c r="Z14" s="9"/>
      <c r="AA14" s="9"/>
      <c r="AB14" s="9"/>
      <c r="AC14" s="7"/>
      <c r="AD14" s="16">
        <v>2</v>
      </c>
      <c r="AE14" s="22" t="str">
        <f>IF(AI13=AI15,"",IF(AI13&lt;AI15,AH13,AH15))</f>
        <v>MARTIN M</v>
      </c>
      <c r="AF14" s="22"/>
      <c r="AG14" s="8"/>
      <c r="AH14" s="23"/>
      <c r="AI14" s="8"/>
      <c r="AJ14" s="8"/>
      <c r="AK14" s="24" t="str">
        <f>IF(AI13=AI15,"",IF(AI13&lt;AI15,AH15,AH13))</f>
        <v>CARRE</v>
      </c>
      <c r="AL14" s="24"/>
      <c r="AM14" s="24"/>
      <c r="AN14" s="24"/>
      <c r="AO14" s="16">
        <v>1</v>
      </c>
      <c r="AP14" s="7"/>
      <c r="AQ14" s="9" t="s">
        <v>34</v>
      </c>
      <c r="AR14" s="9"/>
      <c r="AS14" s="9"/>
      <c r="AT14" s="9"/>
      <c r="AU14" s="9"/>
    </row>
    <row r="15" spans="1:47" ht="12.75">
      <c r="A15" s="31"/>
      <c r="B15" s="31"/>
      <c r="C15" s="4"/>
      <c r="D15" s="5" t="s">
        <v>35</v>
      </c>
      <c r="E15" s="5"/>
      <c r="F15" s="5"/>
      <c r="G15" s="4"/>
      <c r="H15" s="4"/>
      <c r="I15" s="4"/>
      <c r="J15" s="4"/>
      <c r="K15" s="4"/>
      <c r="L15" s="4"/>
      <c r="M15" s="4"/>
      <c r="N15" s="6" t="s">
        <v>5</v>
      </c>
      <c r="O15" s="6" t="s">
        <v>6</v>
      </c>
      <c r="P15" s="6" t="s">
        <v>7</v>
      </c>
      <c r="Q15" s="6" t="s">
        <v>8</v>
      </c>
      <c r="R15" s="6" t="s">
        <v>9</v>
      </c>
      <c r="S15" s="6" t="s">
        <v>10</v>
      </c>
      <c r="T15" s="6"/>
      <c r="U15" s="6" t="s">
        <v>11</v>
      </c>
      <c r="Y15" s="22" t="str">
        <f>IF(AD10=AD14,"",IF(AD10&lt;AD14,AE10,AE14))</f>
        <v>VOIRIN</v>
      </c>
      <c r="Z15" s="22"/>
      <c r="AA15" s="22"/>
      <c r="AB15" s="22"/>
      <c r="AC15" s="7"/>
      <c r="AD15" s="8"/>
      <c r="AE15" s="8"/>
      <c r="AF15" s="8"/>
      <c r="AG15" s="21"/>
      <c r="AH15" s="27" t="s">
        <v>36</v>
      </c>
      <c r="AI15" s="16">
        <v>1</v>
      </c>
      <c r="AJ15" s="19"/>
      <c r="AK15" s="8"/>
      <c r="AL15" s="8"/>
      <c r="AM15" s="8"/>
      <c r="AN15" s="8"/>
      <c r="AO15" s="8"/>
      <c r="AP15" s="7"/>
      <c r="AQ15" s="22" t="str">
        <f>IF(AO10=AO14,"",IF(AO10&lt;AO14,AK10,AK14))</f>
        <v>CARRE</v>
      </c>
      <c r="AR15" s="22"/>
      <c r="AS15" s="22"/>
      <c r="AT15" s="22"/>
      <c r="AU15" s="22"/>
    </row>
    <row r="16" spans="1:47" ht="38.25" customHeight="1">
      <c r="A16" s="31"/>
      <c r="B16" s="31"/>
      <c r="D16" s="10" t="s">
        <v>13</v>
      </c>
      <c r="E16" s="10"/>
      <c r="F16" s="10"/>
      <c r="G16" s="10" t="s">
        <v>14</v>
      </c>
      <c r="H16" s="10"/>
      <c r="I16" s="11">
        <v>1</v>
      </c>
      <c r="J16" s="11">
        <v>2</v>
      </c>
      <c r="K16" s="11">
        <v>3</v>
      </c>
      <c r="L16" s="11">
        <v>4</v>
      </c>
      <c r="M16" s="11">
        <v>5</v>
      </c>
      <c r="N16" s="6"/>
      <c r="O16" s="6"/>
      <c r="P16" s="6"/>
      <c r="Q16" s="6"/>
      <c r="R16" s="6"/>
      <c r="S16" s="6"/>
      <c r="T16" s="6"/>
      <c r="U16" s="6"/>
      <c r="Y16" s="4"/>
      <c r="Z16" s="4"/>
      <c r="AA16" s="7"/>
      <c r="AB16" s="7"/>
      <c r="AC16" s="7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7"/>
      <c r="AQ16" s="7"/>
      <c r="AR16" s="7"/>
      <c r="AS16" s="7"/>
      <c r="AT16" s="7"/>
      <c r="AU16" s="7"/>
    </row>
    <row r="17" spans="1:42" ht="12.75">
      <c r="A17" s="29" t="s">
        <v>27</v>
      </c>
      <c r="B17" s="29"/>
      <c r="C17" s="11">
        <v>1</v>
      </c>
      <c r="D17" s="13" t="s">
        <v>26</v>
      </c>
      <c r="E17" s="13"/>
      <c r="F17" s="13"/>
      <c r="G17" s="14" t="s">
        <v>37</v>
      </c>
      <c r="H17" s="14"/>
      <c r="I17" s="15"/>
      <c r="J17" s="16">
        <v>1</v>
      </c>
      <c r="K17" s="16">
        <v>2</v>
      </c>
      <c r="L17" s="16">
        <v>2</v>
      </c>
      <c r="M17" s="32"/>
      <c r="N17" s="14">
        <f>5-COUNTBLANK(I17:M17)</f>
        <v>3</v>
      </c>
      <c r="O17" s="14">
        <f>COUNTIF(I17:M17,"=2")</f>
        <v>2</v>
      </c>
      <c r="P17" s="14">
        <f>SUM(I17:M17)</f>
        <v>5</v>
      </c>
      <c r="Q17" s="14">
        <f>I18+I19+I20+I21</f>
        <v>4</v>
      </c>
      <c r="R17" s="14">
        <f>P17-Q17</f>
        <v>1</v>
      </c>
      <c r="S17" s="33">
        <f>IF(N17&lt;=0,"",R17/N17)</f>
        <v>0.3333333333333333</v>
      </c>
      <c r="T17" s="33"/>
      <c r="U17" s="18">
        <v>2</v>
      </c>
      <c r="AC17" s="7"/>
      <c r="AD17" s="8"/>
      <c r="AE17" s="8"/>
      <c r="AF17" s="8"/>
      <c r="AG17" s="8"/>
      <c r="AH17" s="9" t="s">
        <v>38</v>
      </c>
      <c r="AI17" s="9"/>
      <c r="AJ17" s="8"/>
      <c r="AK17" s="8"/>
      <c r="AL17" s="8"/>
      <c r="AM17" s="8"/>
      <c r="AN17" s="8"/>
      <c r="AO17" s="8"/>
      <c r="AP17" s="7"/>
    </row>
    <row r="18" spans="1:41" ht="12.75">
      <c r="A18" s="12" t="s">
        <v>17</v>
      </c>
      <c r="B18" s="12"/>
      <c r="C18" s="11">
        <v>2</v>
      </c>
      <c r="D18" s="13" t="s">
        <v>32</v>
      </c>
      <c r="E18" s="13"/>
      <c r="F18" s="13"/>
      <c r="G18" s="14" t="s">
        <v>39</v>
      </c>
      <c r="H18" s="14"/>
      <c r="I18" s="16">
        <v>2</v>
      </c>
      <c r="J18" s="15"/>
      <c r="K18" s="18">
        <v>2</v>
      </c>
      <c r="L18" s="18">
        <v>2</v>
      </c>
      <c r="M18" s="32"/>
      <c r="N18" s="14">
        <f>5-COUNTBLANK(I18:M18)</f>
        <v>3</v>
      </c>
      <c r="O18" s="14">
        <f>COUNTIF(I18:M18,"=2")</f>
        <v>3</v>
      </c>
      <c r="P18" s="14">
        <f>SUM(I18:M18)</f>
        <v>6</v>
      </c>
      <c r="Q18" s="14">
        <f>J17+J19+J20+J21</f>
        <v>2</v>
      </c>
      <c r="R18" s="14">
        <f>P18-Q18</f>
        <v>4</v>
      </c>
      <c r="S18" s="33">
        <f>IF(N18&lt;=0,"",R18/N18)</f>
        <v>1.3333333333333333</v>
      </c>
      <c r="T18" s="33"/>
      <c r="U18" s="18">
        <v>1</v>
      </c>
      <c r="AD18" s="9" t="s">
        <v>40</v>
      </c>
      <c r="AE18" s="9"/>
      <c r="AF18" s="9"/>
      <c r="AG18" s="8"/>
      <c r="AH18" s="8"/>
      <c r="AI18" s="8"/>
      <c r="AJ18" s="8"/>
      <c r="AK18" s="9" t="s">
        <v>41</v>
      </c>
      <c r="AL18" s="9"/>
      <c r="AM18" s="9"/>
      <c r="AN18" s="9"/>
      <c r="AO18" s="9"/>
    </row>
    <row r="19" spans="1:41" ht="12.75">
      <c r="A19" s="12" t="s">
        <v>17</v>
      </c>
      <c r="B19" s="12"/>
      <c r="C19" s="11">
        <v>3</v>
      </c>
      <c r="D19" s="13" t="s">
        <v>28</v>
      </c>
      <c r="E19" s="13"/>
      <c r="F19" s="13"/>
      <c r="G19" s="14" t="s">
        <v>42</v>
      </c>
      <c r="H19" s="14"/>
      <c r="I19" s="16">
        <v>1</v>
      </c>
      <c r="J19" s="16">
        <v>0</v>
      </c>
      <c r="K19" s="15"/>
      <c r="L19" s="18">
        <v>1</v>
      </c>
      <c r="M19" s="32"/>
      <c r="N19" s="14">
        <f>5-COUNTBLANK(I19:M19)</f>
        <v>3</v>
      </c>
      <c r="O19" s="14">
        <f>COUNTIF(I19:M19,"=2")</f>
        <v>0</v>
      </c>
      <c r="P19" s="14">
        <f>SUM(I19:M19)</f>
        <v>2</v>
      </c>
      <c r="Q19" s="14">
        <f>K17+K18+K20+K21</f>
        <v>6</v>
      </c>
      <c r="R19" s="14">
        <f>P19-Q19</f>
        <v>-4</v>
      </c>
      <c r="S19" s="33">
        <f>IF(N19&lt;=0,"",R19/N19)</f>
        <v>-1.3333333333333333</v>
      </c>
      <c r="T19" s="33"/>
      <c r="U19" s="18">
        <v>4</v>
      </c>
      <c r="AD19" s="8"/>
      <c r="AE19" s="8"/>
      <c r="AF19" s="8"/>
      <c r="AG19" s="19"/>
      <c r="AH19" s="20" t="s">
        <v>43</v>
      </c>
      <c r="AI19" s="16">
        <v>1</v>
      </c>
      <c r="AJ19" s="21"/>
      <c r="AK19" s="8"/>
      <c r="AL19" s="8"/>
      <c r="AM19" s="8"/>
      <c r="AN19" s="8"/>
      <c r="AO19" s="8"/>
    </row>
    <row r="20" spans="1:41" ht="12.75">
      <c r="A20" s="29" t="s">
        <v>27</v>
      </c>
      <c r="B20" s="29"/>
      <c r="C20" s="11">
        <v>4</v>
      </c>
      <c r="D20" s="13" t="s">
        <v>43</v>
      </c>
      <c r="E20" s="13"/>
      <c r="F20" s="13"/>
      <c r="G20" s="14" t="s">
        <v>44</v>
      </c>
      <c r="H20" s="14"/>
      <c r="I20" s="16">
        <v>1</v>
      </c>
      <c r="J20" s="16">
        <v>1</v>
      </c>
      <c r="K20" s="18">
        <v>2</v>
      </c>
      <c r="L20" s="15"/>
      <c r="M20" s="32"/>
      <c r="N20" s="14">
        <f>5-COUNTBLANK(I20:M20)</f>
        <v>3</v>
      </c>
      <c r="O20" s="14">
        <f>COUNTIF(I20:M20,"=2")</f>
        <v>1</v>
      </c>
      <c r="P20" s="14">
        <f>SUM(I20:M20)</f>
        <v>4</v>
      </c>
      <c r="Q20" s="14">
        <f>L17+L18+L19+L21</f>
        <v>5</v>
      </c>
      <c r="R20" s="14">
        <f>P20-Q20</f>
        <v>-1</v>
      </c>
      <c r="S20" s="33">
        <f>IF(N20&lt;=0,"",R20/N20)</f>
        <v>-0.3333333333333333</v>
      </c>
      <c r="T20" s="33"/>
      <c r="U20" s="18">
        <v>3</v>
      </c>
      <c r="AD20" s="16"/>
      <c r="AE20" s="22" t="str">
        <f>IF(AI19=AI21,"",IF(AI19&lt;AI21,AH19,AH21))</f>
        <v>BEDEN</v>
      </c>
      <c r="AF20" s="22"/>
      <c r="AG20" s="8"/>
      <c r="AH20" s="23"/>
      <c r="AI20" s="8"/>
      <c r="AJ20" s="8"/>
      <c r="AK20" s="24" t="str">
        <f>IF(AI19=AI21,"",IF(AI19&lt;AI21,AH21,AH19))</f>
        <v>DURPOIX</v>
      </c>
      <c r="AL20" s="24"/>
      <c r="AM20" s="24"/>
      <c r="AN20" s="24"/>
      <c r="AO20" s="16"/>
    </row>
    <row r="21" spans="3:41" ht="12.75">
      <c r="C21" s="11">
        <v>5</v>
      </c>
      <c r="D21" s="34"/>
      <c r="E21" s="34"/>
      <c r="F21" s="34"/>
      <c r="G21" s="35"/>
      <c r="H21" s="35"/>
      <c r="I21" s="32"/>
      <c r="J21" s="32"/>
      <c r="K21" s="32"/>
      <c r="L21" s="32"/>
      <c r="M21" s="15"/>
      <c r="N21" s="14">
        <f>5-COUNTBLANK(I21:M21)</f>
        <v>0</v>
      </c>
      <c r="O21" s="14">
        <f>COUNTIF(I21:M21,"=2")</f>
        <v>0</v>
      </c>
      <c r="P21" s="14">
        <f>SUM(I21:M21)</f>
        <v>0</v>
      </c>
      <c r="Q21" s="14">
        <f>M17+M18+M19+M20</f>
        <v>0</v>
      </c>
      <c r="R21" s="14">
        <f>P21-Q21</f>
        <v>0</v>
      </c>
      <c r="S21" s="17">
        <f>IF(N21&lt;=0,"",R21/N21)</f>
      </c>
      <c r="T21" s="17"/>
      <c r="U21" s="36" t="s">
        <v>45</v>
      </c>
      <c r="AD21" s="8"/>
      <c r="AE21" s="8"/>
      <c r="AF21" s="8"/>
      <c r="AG21" s="21"/>
      <c r="AH21" s="27" t="s">
        <v>30</v>
      </c>
      <c r="AI21" s="16">
        <v>2</v>
      </c>
      <c r="AJ21" s="19"/>
      <c r="AK21" s="8"/>
      <c r="AL21" s="8"/>
      <c r="AM21" s="8"/>
      <c r="AN21" s="8"/>
      <c r="AO21" s="8"/>
    </row>
    <row r="24" spans="34:35" ht="12.75">
      <c r="AH24" s="9" t="s">
        <v>46</v>
      </c>
      <c r="AI24" s="9"/>
    </row>
    <row r="25" spans="34:40" ht="12.75">
      <c r="AH25" s="37"/>
      <c r="AI25" s="37"/>
      <c r="AJ25" s="38" t="s">
        <v>47</v>
      </c>
      <c r="AK25" s="39" t="s">
        <v>48</v>
      </c>
      <c r="AL25" s="38" t="s">
        <v>49</v>
      </c>
      <c r="AM25" s="40" t="s">
        <v>50</v>
      </c>
      <c r="AN25" s="40"/>
    </row>
    <row r="26" spans="34:40" ht="12.75">
      <c r="AH26" s="38" t="s">
        <v>24</v>
      </c>
      <c r="AI26" s="38"/>
      <c r="AJ26" s="41"/>
      <c r="AK26" s="42">
        <v>1</v>
      </c>
      <c r="AL26" s="42">
        <v>1</v>
      </c>
      <c r="AM26" s="43">
        <v>7</v>
      </c>
      <c r="AN26" s="43"/>
    </row>
    <row r="27" spans="34:40" ht="12.75">
      <c r="AH27" s="39" t="s">
        <v>51</v>
      </c>
      <c r="AI27" s="39"/>
      <c r="AJ27" s="42">
        <v>0</v>
      </c>
      <c r="AK27" s="41"/>
      <c r="AL27" s="42">
        <v>1</v>
      </c>
      <c r="AM27" s="43">
        <v>8</v>
      </c>
      <c r="AN27" s="43"/>
    </row>
    <row r="28" spans="34:40" ht="12.75">
      <c r="AH28" s="38" t="s">
        <v>20</v>
      </c>
      <c r="AI28" s="38"/>
      <c r="AJ28" s="42">
        <v>0</v>
      </c>
      <c r="AK28" s="42">
        <v>0</v>
      </c>
      <c r="AL28" s="41"/>
      <c r="AM28" s="43">
        <v>9</v>
      </c>
      <c r="AN28" s="43"/>
    </row>
  </sheetData>
  <sheetProtection selectLockedCells="1" selectUnlockedCells="1"/>
  <mergeCells count="90">
    <mergeCell ref="D7:F7"/>
    <mergeCell ref="N7:N8"/>
    <mergeCell ref="O7:O8"/>
    <mergeCell ref="P7:P8"/>
    <mergeCell ref="Q7:Q8"/>
    <mergeCell ref="R7:R8"/>
    <mergeCell ref="S7:T8"/>
    <mergeCell ref="U7:U8"/>
    <mergeCell ref="AH7:AI7"/>
    <mergeCell ref="D8:F8"/>
    <mergeCell ref="G8:H8"/>
    <mergeCell ref="AD8:AF8"/>
    <mergeCell ref="AK8:AO8"/>
    <mergeCell ref="A9:B9"/>
    <mergeCell ref="D9:F9"/>
    <mergeCell ref="G9:H9"/>
    <mergeCell ref="S9:T9"/>
    <mergeCell ref="A10:B10"/>
    <mergeCell ref="D10:F10"/>
    <mergeCell ref="G10:H10"/>
    <mergeCell ref="S10:T10"/>
    <mergeCell ref="Y10:AB10"/>
    <mergeCell ref="AE10:AF10"/>
    <mergeCell ref="AK10:AN10"/>
    <mergeCell ref="AQ10:AU10"/>
    <mergeCell ref="A11:B11"/>
    <mergeCell ref="D11:F11"/>
    <mergeCell ref="G11:H11"/>
    <mergeCell ref="S11:T11"/>
    <mergeCell ref="A12:B12"/>
    <mergeCell ref="D12:F12"/>
    <mergeCell ref="G12:H12"/>
    <mergeCell ref="S12:T12"/>
    <mergeCell ref="Y12:AB12"/>
    <mergeCell ref="AD12:AF12"/>
    <mergeCell ref="AK12:AO12"/>
    <mergeCell ref="AQ12:AU12"/>
    <mergeCell ref="A13:B13"/>
    <mergeCell ref="D13:F13"/>
    <mergeCell ref="G13:H13"/>
    <mergeCell ref="S13:T13"/>
    <mergeCell ref="Y14:AB14"/>
    <mergeCell ref="AE14:AF14"/>
    <mergeCell ref="AK14:AN14"/>
    <mergeCell ref="AQ14:AU14"/>
    <mergeCell ref="D15:F15"/>
    <mergeCell ref="N15:N16"/>
    <mergeCell ref="O15:O16"/>
    <mergeCell ref="P15:P16"/>
    <mergeCell ref="Q15:Q16"/>
    <mergeCell ref="R15:R16"/>
    <mergeCell ref="S15:T16"/>
    <mergeCell ref="U15:U16"/>
    <mergeCell ref="Y15:AB15"/>
    <mergeCell ref="AQ15:AU15"/>
    <mergeCell ref="D16:F16"/>
    <mergeCell ref="G16:H16"/>
    <mergeCell ref="A17:B17"/>
    <mergeCell ref="D17:F17"/>
    <mergeCell ref="G17:H17"/>
    <mergeCell ref="S17:T17"/>
    <mergeCell ref="AH17:AI17"/>
    <mergeCell ref="A18:B18"/>
    <mergeCell ref="D18:F18"/>
    <mergeCell ref="G18:H18"/>
    <mergeCell ref="S18:T18"/>
    <mergeCell ref="AD18:AF18"/>
    <mergeCell ref="AK18:AO18"/>
    <mergeCell ref="A19:B19"/>
    <mergeCell ref="D19:F19"/>
    <mergeCell ref="G19:H19"/>
    <mergeCell ref="S19:T19"/>
    <mergeCell ref="A20:B20"/>
    <mergeCell ref="D20:F20"/>
    <mergeCell ref="G20:H20"/>
    <mergeCell ref="S20:T20"/>
    <mergeCell ref="AE20:AF20"/>
    <mergeCell ref="AK20:AN20"/>
    <mergeCell ref="D21:F21"/>
    <mergeCell ref="G21:H21"/>
    <mergeCell ref="S21:T21"/>
    <mergeCell ref="AH24:AI24"/>
    <mergeCell ref="AH25:AI25"/>
    <mergeCell ref="AM25:AN25"/>
    <mergeCell ref="AH26:AI26"/>
    <mergeCell ref="AM26:AN26"/>
    <mergeCell ref="AH27:AI27"/>
    <mergeCell ref="AM27:AN27"/>
    <mergeCell ref="AH28:AI28"/>
    <mergeCell ref="AM28:AN2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 LADEIRA</dc:creator>
  <cp:keywords/>
  <dc:description/>
  <cp:lastModifiedBy>Elodie LADEIRA</cp:lastModifiedBy>
  <dcterms:created xsi:type="dcterms:W3CDTF">2015-01-06T12:41:28Z</dcterms:created>
  <dcterms:modified xsi:type="dcterms:W3CDTF">2015-01-12T12:58:07Z</dcterms:modified>
  <cp:category/>
  <cp:version/>
  <cp:contentType/>
  <cp:contentStatus/>
  <cp:revision>4</cp:revision>
</cp:coreProperties>
</file>